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xr:revisionPtr revIDLastSave="0" documentId="8_{95FBE5DC-AA0C-43E7-9CA5-04851FDCA1A9}" xr6:coauthVersionLast="44" xr6:coauthVersionMax="44" xr10:uidLastSave="{00000000-0000-0000-0000-000000000000}"/>
  <bookViews>
    <workbookView xWindow="-120" yWindow="-120" windowWidth="24240" windowHeight="1314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<sst xmlns="http://schemas.openxmlformats.org/spreadsheetml/2006/main" count="2631" uniqueCount="1505">
  <si>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</si>
  <si>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</si>
  <si>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</si>
  <si>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</si>
  <si>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</si>
  <si>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</si>
  <si>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</si>
  <si>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</si>
  <si>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</si>
  <si>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</si>
  <si>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</si>
  <si>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</si>
  <si>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</si>
  <si>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</si>
  <si>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</si>
  <si>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</si>
  <si>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</si>
  <si>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</si>
  <si>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</si>
  <si>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</si>
  <si>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</si>
  <si>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</si>
  <si>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</si>
  <si>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</si>
  <si>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</si>
  <si>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</si>
  <si>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</si>
  <si>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</si>
  <si>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</si>
  <si>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</si>
  <si>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</si>
  <si>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</si>
  <si>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</si>
  <si>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</si>
  <si>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</si>
  <si>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</si>
  <si>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</si>
  <si>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</si>
  <si>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</si>
  <si>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</si>
  <si>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</si>
  <si>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</si>
  <si>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</si>
  <si>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</si>
  <si>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</si>
  <si>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</si>
  <si>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</si>
  <si>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</si>
  <si>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</si>
  <si>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</si>
  <si>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</si>
  <si>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</si>
  <si>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</si>
  <si>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</si>
  <si>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</si>
  <si>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</si>
  <si>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</si>
  <si>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</si>
  <si>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</si>
  <si>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</si>
  <si>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</si>
  <si>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</si>
  <si>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</si>
  <si>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</si>
  <si>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</si>
  <si>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</si>
  <si>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</si>
  <si>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</si>
  <si>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</si>
  <si>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</si>
  <si>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</si>
  <si>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</si>
  <si>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</si>
  <si>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</si>
  <si>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</si>
  <si>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</si>
  <si>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</si>
  <si>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</si>
  <si>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</si>
  <si>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</si>
  <si>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</si>
  <si>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</si>
  <si>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</si>
  <si>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</si>
  <si>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</si>
  <si>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</si>
  <si>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</si>
  <si>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</si>
  <si>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</si>
  <si>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</si>
  <si>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</si>
  <si>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</si>
  <si>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</si>
  <si>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</si>
  <si>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</si>
  <si>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</si>
  <si>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</si>
  <si>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</si>
  <si>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</si>
  <si>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</si>
  <si>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</si>
  <si>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</si>
  <si>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</si>
  <si>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</si>
  <si>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</si>
  <si>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</si>
  <si>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</si>
  <si>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</si>
  <si>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</si>
  <si>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</si>
  <si>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</si>
  <si>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</si>
  <si>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</si>
  <si>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</si>
  <si>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</si>
  <si>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</si>
  <si>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</si>
  <si>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</si>
  <si>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</si>
  <si>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</si>
  <si>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</si>
  <si>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</si>
  <si>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</si>
  <si>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</si>
  <si>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</si>
  <si>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</si>
  <si>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</si>
  <si>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</si>
  <si>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</si>
  <si>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</si>
  <si>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</si>
  <si>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</si>
  <si>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</si>
  <si>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</si>
  <si>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</si>
  <si>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</si>
  <si>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</si>
  <si>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</si>
  <si>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</si>
  <si>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</si>
  <si>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</si>
  <si>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</si>
  <si>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</si>
  <si>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</si>
  <si>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</si>
  <si>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</si>
  <si>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</si>
  <si>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</si>
  <si>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</si>
  <si>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</si>
  <si>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</si>
  <si>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</si>
  <si>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</si>
  <si>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</si>
  <si>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</si>
  <si>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</si>
  <si>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</si>
  <si>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</si>
  <si>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</si>
  <si>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</si>
  <si>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</si>
  <si>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</si>
  <si>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</si>
  <si>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</si>
  <si>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</si>
  <si>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</si>
  <si>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</si>
  <si>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</si>
  <si>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</si>
  <si>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</si>
  <si>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</si>
  <si>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</si>
  <si>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</si>
  <si>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</si>
  <si>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</si>
  <si>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</si>
  <si>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</si>
  <si>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</si>
  <si>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</si>
  <si>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</si>
  <si>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</si>
  <si>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</si>
  <si>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</si>
  <si>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</si>
  <si>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</si>
  <si>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</si>
  <si>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</si>
  <si>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</si>
  <si>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</si>
  <si>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</si>
  <si>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</si>
  <si>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</si>
  <si>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</si>
  <si>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</si>
  <si>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</si>
  <si>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</si>
  <si>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</si>
  <si>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</si>
  <si>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</si>
  <si>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</si>
  <si>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</si>
  <si>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</si>
  <si>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</si>
  <si>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</si>
  <si>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</si>
  <si>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</si>
  <si>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</si>
  <si>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</si>
  <si>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</si>
  <si>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</si>
  <si>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</si>
  <si>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</si>
  <si>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</si>
  <si>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</si>
  <si>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</si>
  <si>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</si>
  <si>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</si>
  <si>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</si>
  <si>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</si>
  <si>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</si>
  <si>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</si>
  <si>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</si>
  <si>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</si>
  <si>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</si>
  <si>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</si>
  <si>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</si>
  <si>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</si>
  <si>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</si>
  <si>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</si>
  <si>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</si>
  <si>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</si>
  <si>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</si>
  <si>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</si>
  <si>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</si>
  <si>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</si>
  <si>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</si>
  <si>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</si>
  <si>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</si>
  <si>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</si>
  <si>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</si>
  <si>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</si>
  <si>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</si>
  <si>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</si>
  <si>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</si>
  <si>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</si>
  <si>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</si>
  <si>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</si>
  <si>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</si>
  <si>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</si>
  <si>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</si>
  <si>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</si>
  <si>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</si>
  <si>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</si>
  <si>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</si>
  <si>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</si>
  <si>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</si>
  <si>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</si>
  <si>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</si>
  <si>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</si>
  <si>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</si>
  <si>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</si>
  <si>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</si>
  <si>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</si>
  <si>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</si>
  <si>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</si>
  <si>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</si>
  <si>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</si>
  <si>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</si>
  <si>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</si>
  <si>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</si>
  <si>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</si>
  <si>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</si>
  <si>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</si>
  <si>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</si>
  <si>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</si>
  <si>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</si>
  <si>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</si>
  <si>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</si>
  <si>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</si>
  <si>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</si>
  <si>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</si>
  <si>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</si>
  <si>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</si>
  <si>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</si>
  <si>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</si>
  <si>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</si>
  <si>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</si>
  <si>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</si>
  <si>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</si>
  <si>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</si>
  <si>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</si>
  <si>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</si>
  <si>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</si>
  <si>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</si>
  <si>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</si>
  <si>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</si>
  <si>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</si>
  <si>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</si>
  <si>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</si>
  <si>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</si>
  <si>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</si>
  <si>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</si>
  <si>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</si>
  <si>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</si>
  <si>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</si>
  <si>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</si>
  <si>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</si>
  <si>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</si>
  <si>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</si>
  <si>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</si>
  <si>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</si>
  <si>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</si>
  <si>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</si>
  <si>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</si>
  <si>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</si>
  <si>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</si>
  <si>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</si>
  <si>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</si>
  <si>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</si>
  <si>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</si>
  <si>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</si>
  <si>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</si>
  <si>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</si>
  <si>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</si>
  <si>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</si>
  <si>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</si>
  <si>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</si>
  <si>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</si>
  <si>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</si>
  <si>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</si>
  <si>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</si>
  <si>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</si>
  <si>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</si>
  <si>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</si>
  <si>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</si>
  <si>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</si>
  <si>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</si>
  <si>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</si>
  <si>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</si>
  <si>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</si>
  <si>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</si>
  <si>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</si>
  <si>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</si>
  <si>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</si>
  <si>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</si>
  <si>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</si>
  <si>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</si>
  <si>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</si>
  <si>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</si>
  <si>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</si>
  <si>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</si>
  <si>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</si>
  <si>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</si>
  <si>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</si>
  <si>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</si>
  <si>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</si>
  <si>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</si>
  <si>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</si>
  <si>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</si>
  <si>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</si>
  <si>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</si>
  <si>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</si>
  <si>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</si>
  <si>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</si>
  <si>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</si>
  <si>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</si>
  <si>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</si>
  <si>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</si>
  <si>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</si>
  <si>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</si>
  <si>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</si>
  <si>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</si>
  <si>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</si>
  <si>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</si>
  <si>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</si>
  <si>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</si>
  <si>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</si>
  <si>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</si>
  <si>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</si>
  <si>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</si>
  <si>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</si>
  <si>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</si>
  <si>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</si>
  <si>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</si>
  <si>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</si>
  <si>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</si>
  <si>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</si>
  <si>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</si>
  <si>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</si>
  <si>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</si>
  <si>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</si>
  <si>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</si>
  <si>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</si>
  <si>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</si>
  <si>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</si>
  <si>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</si>
  <si>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</si>
  <si>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</si>
  <si>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</si>
  <si>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</si>
  <si>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</si>
  <si>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</si>
  <si>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</si>
  <si>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</si>
  <si>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</si>
  <si>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</si>
  <si>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</si>
  <si>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</si>
  <si>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</si>
  <si>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</si>
  <si>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</si>
  <si>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</si>
  <si>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</si>
  <si>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</si>
  <si>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</si>
  <si>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</si>
  <si>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</si>
  <si>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</si>
  <si>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</si>
  <si>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</si>
  <si>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</si>
  <si>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</si>
  <si>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</si>
  <si>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</si>
  <si>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</si>
  <si>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</si>
  <si>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</si>
  <si>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</si>
  <si>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</si>
  <si>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</si>
  <si>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</si>
  <si>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</si>
  <si>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</si>
  <si>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</si>
  <si>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</si>
  <si>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</si>
  <si>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</si>
  <si>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</si>
  <si>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</si>
  <si>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</si>
  <si>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</si>
  <si>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</si>
  <si>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</si>
  <si>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</si>
  <si>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</si>
  <si>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</si>
  <si>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</si>
  <si>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</si>
  <si>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</si>
  <si>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</si>
  <si>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</si>
  <si>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</si>
  <si>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</si>
  <si>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</si>
  <si>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</si>
  <si>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</si>
  <si>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</si>
  <si>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</si>
  <si>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</si>
  <si>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</si>
  <si>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</si>
  <si>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</si>
  <si>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</si>
  <si>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</si>
  <si>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</si>
  <si>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</si>
  <si>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</si>
  <si>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</si>
  <si>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</si>
  <si>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</si>
  <si>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</si>
  <si>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</si>
  <si>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</si>
  <si>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</si>
  <si>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</si>
  <si>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</si>
  <si>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</si>
  <si>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</si>
  <si>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</si>
  <si>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</si>
  <si>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</si>
  <si>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</si>
  <si>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</si>
  <si>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</si>
  <si>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</si>
  <si>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</si>
  <si>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</si>
  <si>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</si>
  <si>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</si>
  <si>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</si>
  <si>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</si>
  <si>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</si>
  <si>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</si>
  <si>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</si>
  <si>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</si>
  <si>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</si>
  <si>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</si>
  <si>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</si>
  <si>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</si>
  <si>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</si>
  <si>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</si>
  <si>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</si>
  <si>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</si>
  <si>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</si>
  <si>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</si>
  <si>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</si>
  <si>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</si>
  <si>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</si>
  <si>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</si>
  <si>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</si>
  <si>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</si>
  <si>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</si>
  <si>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</si>
  <si>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</si>
  <si>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</si>
  <si>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</si>
  <si>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</si>
  <si>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</si>
  <si>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</si>
  <si>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</si>
  <si>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</si>
  <si>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</si>
  <si>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</si>
  <si>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</si>
  <si>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</si>
  <si>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</si>
  <si>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</si>
  <si>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</si>
  <si>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</si>
  <si>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</si>
  <si>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</si>
  <si>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</si>
  <si>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</si>
  <si>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</si>
  <si>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</si>
  <si>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</si>
  <si>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</si>
  <si>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</si>
  <si>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</si>
  <si>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</si>
  <si>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</si>
  <si>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</si>
  <si>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</si>
  <si>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</si>
  <si>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</si>
  <si>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</si>
  <si>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</si>
  <si>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</si>
  <si>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</si>
  <si>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</si>
  <si>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</si>
  <si>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</si>
  <si>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</si>
  <si>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</si>
  <si>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</si>
  <si>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</si>
  <si>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</si>
  <si>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</si>
  <si>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</si>
  <si>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</si>
  <si>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</si>
  <si>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</si>
  <si>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</si>
  <si>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</si>
  <si>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</si>
  <si>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</si>
  <si>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</si>
  <si>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</si>
  <si>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</si>
  <si>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</si>
  <si>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</si>
  <si>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</si>
  <si>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</si>
  <si>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</si>
  <si>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</si>
  <si>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</si>
  <si>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</si>
  <si>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</si>
  <si>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</si>
  <si>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</si>
  <si>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</si>
  <si>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</si>
  <si>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</si>
  <si>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</si>
  <si>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</si>
  <si>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</si>
  <si>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</si>
  <si>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</si>
  <si>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</si>
  <si>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</si>
  <si>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</si>
  <si>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</si>
  <si>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</si>
  <si>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</si>
  <si>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</si>
  <si>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</si>
  <si>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</si>
  <si>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</si>
  <si>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</si>
  <si>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</si>
  <si>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</si>
  <si>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</si>
  <si>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</si>
  <si>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</si>
  <si>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</si>
  <si>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</si>
  <si>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</si>
  <si>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</si>
  <si>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</si>
  <si>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</si>
  <si>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</si>
  <si>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</si>
  <si>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</si>
  <si>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</si>
  <si>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</si>
  <si>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</si>
  <si>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</si>
  <si>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</si>
  <si>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</si>
  <si>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</si>
  <si>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</si>
  <si>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</si>
  <si>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</si>
  <si>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</si>
  <si>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</si>
  <si>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</si>
  <si>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</si>
  <si>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</si>
  <si>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</si>
  <si>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</si>
  <si>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</si>
  <si>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</si>
  <si>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</si>
  <si>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</si>
  <si>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</si>
  <si>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</si>
  <si>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</si>
  <si>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</si>
  <si>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</si>
  <si>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</si>
  <si>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</si>
  <si>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</si>
  <si>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</si>
  <si>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</si>
  <si>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</si>
  <si>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</si>
  <si>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</si>
  <si>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</si>
  <si>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</si>
  <si>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</si>
  <si>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</si>
  <si>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</si>
  <si>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</si>
  <si>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</si>
  <si>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</si>
  <si>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</si>
  <si>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</si>
  <si>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</si>
  <si>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</si>
  <si>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</si>
  <si>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</si>
  <si>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</si>
  <si>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</si>
  <si>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</si>
  <si>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</si>
  <si>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</si>
  <si>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</si>
  <si>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</si>
  <si>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</si>
  <si>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</si>
  <si>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</si>
  <si>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</si>
  <si>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</si>
  <si>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</si>
  <si>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</si>
  <si>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</si>
  <si>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</si>
  <si>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</si>
  <si>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</si>
  <si>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</si>
  <si>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</si>
  <si>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</si>
  <si>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</si>
  <si>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</si>
  <si>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</si>
  <si>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</si>
  <si>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</si>
  <si>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</si>
  <si>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</si>
  <si>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</si>
  <si>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</si>
  <si>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</si>
  <si>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</si>
  <si>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</si>
  <si>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</si>
  <si>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</si>
  <si>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</si>
  <si>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</si>
  <si>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</si>
  <si>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</si>
  <si>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</si>
  <si>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</si>
  <si>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</si>
  <si>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</si>
  <si>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</si>
  <si>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</si>
  <si>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</si>
  <si>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</si>
  <si>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</si>
  <si>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</si>
  <si>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</si>
  <si>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</si>
  <si>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</si>
  <si>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</si>
  <si>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</si>
  <si>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</si>
  <si>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</si>
  <si>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</si>
  <si>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</si>
  <si>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</si>
  <si>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</si>
  <si>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</si>
  <si>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</si>
  <si>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</si>
  <si>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</si>
  <si>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</si>
  <si>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</si>
  <si>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</si>
  <si>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</si>
  <si>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</si>
  <si>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</si>
  <si>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</si>
  <si>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</si>
  <si>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</si>
  <si>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</si>
  <si>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</si>
  <si>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</si>
  <si>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</si>
  <si>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</si>
  <si>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</si>
  <si>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</si>
  <si>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</si>
  <si>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</si>
  <si>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</si>
  <si>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</si>
  <si>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</si>
  <si>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</si>
  <si>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</si>
  <si>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</si>
  <si>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</si>
  <si>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</si>
  <si>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</si>
  <si>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</si>
  <si>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</si>
  <si>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</si>
  <si>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</si>
  <si>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</si>
  <si>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</si>
  <si>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</si>
  <si>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</si>
  <si>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</si>
  <si>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</si>
  <si>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</si>
  <si>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</si>
  <si>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</si>
  <si>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</si>
  <si>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</si>
  <si>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</si>
  <si>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</si>
  <si>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</si>
  <si>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</si>
  <si>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</si>
  <si>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</si>
  <si>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</si>
  <si>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</si>
  <si>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</si>
  <si>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</si>
  <si>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</si>
  <si>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</si>
  <si>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</si>
  <si>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</si>
  <si>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</si>
  <si>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</si>
  <si>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</si>
  <si>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</si>
  <si>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</si>
  <si>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</si>
  <si>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</si>
  <si>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</si>
  <si>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</si>
  <si>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</si>
  <si>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</si>
  <si>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</si>
  <si>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</si>
  <si>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</si>
  <si>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</si>
  <si>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</si>
  <si>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</si>
  <si>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</si>
  <si>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</si>
  <si>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</si>
  <si>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</si>
  <si>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</si>
  <si>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</si>
  <si>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</si>
  <si>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</si>
  <si>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</si>
  <si>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</si>
  <si>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</si>
  <si>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</si>
  <si>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</si>
  <si>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</si>
  <si>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</si>
  <si>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</si>
  <si>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</si>
  <si>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</si>
  <si>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</si>
  <si>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</si>
  <si>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</si>
  <si>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</si>
  <si>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</si>
  <si>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</si>
  <si>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</si>
  <si>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</si>
  <si>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</si>
  <si>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</si>
  <si>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</si>
  <si>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</si>
  <si>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</si>
  <si>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</si>
  <si>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</si>
  <si>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</si>
  <si>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</si>
  <si>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</si>
  <si>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</si>
  <si>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</si>
  <si>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</si>
  <si>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</si>
  <si>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</si>
  <si>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</si>
  <si>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</si>
  <si>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</si>
  <si>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</si>
  <si>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</si>
  <si>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</si>
  <si>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</si>
  <si>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</si>
  <si>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</si>
  <si>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</si>
  <si>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</si>
  <si>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</si>
  <si>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</si>
  <si>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</si>
  <si>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</si>
  <si>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</si>
  <si>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</si>
  <si>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</si>
  <si>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</si>
  <si>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</si>
  <si>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</si>
  <si>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</si>
  <si>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</si>
  <si>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</si>
  <si>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</si>
  <si>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</si>
  <si>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</si>
  <si>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</si>
  <si>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</si>
  <si>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</si>
  <si>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</si>
  <si>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</si>
  <si>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</si>
  <si>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</si>
  <si>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</si>
  <si>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</si>
  <si>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</si>
  <si>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</si>
  <si>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</si>
  <si>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</si>
  <si>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</si>
  <si>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</si>
  <si>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</si>
  <si>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</si>
  <si>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</si>
  <si>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</si>
  <si>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</si>
  <si>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</si>
  <si>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</si>
  <si>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</si>
  <si>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</si>
  <si>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</si>
  <si>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</si>
  <si>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</si>
  <si>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</si>
  <si>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</si>
  <si>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</si>
  <si>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</si>
  <si>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</si>
  <si>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</si>
  <si>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</si>
  <si>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</si>
  <si>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</si>
  <si>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</si>
  <si>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</si>
  <si>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</si>
  <si>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</si>
  <si>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</si>
  <si>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</si>
  <si>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</si>
  <si>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</si>
  <si>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</si>
  <si>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</si>
  <si>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</si>
  <si>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</si>
  <si>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</si>
  <si>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</si>
  <si>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</si>
  <si>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</si>
  <si>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</si>
  <si>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</si>
  <si>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</si>
  <si>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</si>
  <si>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</si>
  <si>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</si>
  <si>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</si>
  <si>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</si>
  <si>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</si>
  <si>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</si>
  <si>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</si>
  <si>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</si>
  <si>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</si>
  <si>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</si>
  <si>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</si>
  <si>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</si>
  <si>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</si>
  <si>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</si>
  <si>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</si>
  <si>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</si>
  <si>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</si>
  <si>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</si>
  <si>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</si>
  <si>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</si>
  <si>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</si>
  <si>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</si>
  <si>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</si>
  <si>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</si>
  <si>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</si>
  <si>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</si>
  <si>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</si>
  <si>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</si>
  <si>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</si>
  <si>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</si>
  <si>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</si>
  <si>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</si>
  <si>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</si>
  <si>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</si>
  <si>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</si>
  <si>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</si>
  <si>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</si>
  <si>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</si>
  <si>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</si>
  <si>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</si>
  <si>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</si>
  <si>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</si>
  <si>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</si>
  <si>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</si>
  <si>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</si>
  <si>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</si>
  <si>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</si>
  <si>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</si>
  <si>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</si>
  <si>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</si>
  <si>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</si>
  <si>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</si>
  <si>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</si>
  <si>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</si>
  <si>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</si>
  <si>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</si>
  <si>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</si>
  <si>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</si>
  <si>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</si>
  <si>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</si>
  <si>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</si>
  <si>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</si>
  <si>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</si>
  <si>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</si>
  <si>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</si>
  <si>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</si>
  <si>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</si>
  <si>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</si>
  <si>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</si>
  <si>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</si>
  <si>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</si>
  <si>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</si>
  <si>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</si>
  <si>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</si>
  <si>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</si>
  <si>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</si>
  <si>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</si>
  <si>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</si>
  <si>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</si>
  <si>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</si>
  <si>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</si>
  <si>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</si>
  <si>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</si>
  <si>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</si>
  <si>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</si>
  <si>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</si>
  <si>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</si>
  <si>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</si>
  <si>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</si>
  <si>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</si>
  <si>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</si>
  <si>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</si>
  <si>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</si>
  <si>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</si>
  <si>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</si>
  <si>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</si>
  <si>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</si>
  <si>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</si>
  <si>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</si>
  <si>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</si>
  <si>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</si>
  <si>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</si>
  <si>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</si>
  <si>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</si>
  <si>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</si>
  <si>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</si>
  <si>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</si>
  <si>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</si>
  <si>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</si>
  <si>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</si>
  <si>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</si>
  <si>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</si>
  <si>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</si>
  <si>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</si>
  <si>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</si>
  <si>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</si>
  <si>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</si>
  <si>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</si>
  <si>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</si>
  <si>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</si>
  <si>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</si>
  <si>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</si>
  <si>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</si>
  <si>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</si>
  <si>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</si>
  <si>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</si>
  <si>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</si>
  <si>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</si>
  <si>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</si>
  <si>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</si>
  <si>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</si>
  <si>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</si>
  <si>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</si>
  <si>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</si>
  <si>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</si>
  <si>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</si>
  <si>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</si>
  <si>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</si>
  <si>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</si>
  <si>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</si>
  <si>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</si>
  <si>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</si>
  <si>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</si>
  <si>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</si>
  <si>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</si>
  <si>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</si>
  <si>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</si>
  <si>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</si>
  <si>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</si>
  <si>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</si>
  <si>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</si>
  <si>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</si>
  <si>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</si>
  <si>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</si>
  <si>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</si>
  <si>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</si>
  <si>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</si>
  <si>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</si>
  <si>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</si>
  <si>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</si>
  <si>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</si>
  <si>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</si>
  <si>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</si>
  <si>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</si>
  <si>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</si>
  <si>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</si>
  <si>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</si>
  <si>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</si>
  <si>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</si>
  <si>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</si>
  <si>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</si>
  <si>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</si>
  <si>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</si>
  <si>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</si>
  <si>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</si>
  <si>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</si>
  <si>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</si>
  <si>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</si>
  <si>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</si>
  <si>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</si>
  <si>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</si>
  <si>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</si>
  <si>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</si>
  <si>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</si>
  <si>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</si>
  <si>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</si>
  <si>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</si>
  <si>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</si>
  <si>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</si>
  <si>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</si>
  <si>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</si>
  <si>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</si>
  <si>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</si>
  <si>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</si>
  <si>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</si>
  <si>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</si>
  <si>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</si>
  <si>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</si>
  <si>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</si>
  <si>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</si>
  <si>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</si>
  <si>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</si>
  <si>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</si>
  <si>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</si>
  <si>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</si>
  <si>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</si>
  <si>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</si>
  <si>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</si>
  <si>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</si>
  <si>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</si>
  <si>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</si>
  <si>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</si>
  <si>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</si>
  <si>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</si>
  <si>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</si>
  <si>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</si>
  <si>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</si>
  <si>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</si>
  <si>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</si>
  <si>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</si>
  <si>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</si>
  <si>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</si>
  <si>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</si>
  <si>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</si>
  <si>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</si>
  <si>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</si>
  <si>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</si>
  <si>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</si>
  <si>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</si>
  <si>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</si>
  <si>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</si>
  <si>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</si>
  <si>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</si>
  <si>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</si>
  <si>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</si>
  <si>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</si>
  <si>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</si>
  <si>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</si>
  <si>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</si>
  <si>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</si>
  <si>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</si>
  <si>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</si>
  <si>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</si>
  <si>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</si>
  <si>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</si>
  <si>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</si>
  <si>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</si>
  <si>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</si>
  <si>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Ontario</t>
  </si>
  <si>
    <t>Quebec</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</si>
  <si>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</si>
  <si>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</si>
  <si>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</si>
  <si>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</si>
  <si>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</si>
  <si>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</si>
  <si>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</si>
  <si>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</si>
  <si>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</si>
  <si>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</si>
  <si>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</si>
  <si>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</si>
  <si>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</si>
  <si>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</si>
  <si>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</si>
  <si>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</si>
  <si>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</si>
  <si>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</si>
  <si>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</si>
  <si>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</si>
  <si>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</si>
  <si>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</si>
  <si>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</si>
  <si>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</si>
  <si>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</si>
  <si>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</si>
  <si>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</si>
  <si>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</si>
  <si>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</si>
  <si>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</si>
  <si>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</si>
  <si>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</si>
  <si>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</si>
  <si>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</si>
  <si>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</si>
  <si>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</si>
  <si>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</si>
  <si>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</si>
  <si>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</si>
  <si>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</si>
  <si>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</si>
  <si>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</si>
  <si>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</si>
  <si>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</si>
  <si>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</si>
  <si>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</si>
  <si>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</si>
  <si>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</si>
  <si>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</si>
  <si>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</si>
  <si>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</si>
  <si>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</si>
  <si>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</si>
  <si>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</si>
  <si>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</si>
  <si>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</si>
  <si>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</si>
  <si>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</si>
  <si>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</si>
  <si>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</si>
  <si>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</si>
  <si>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</si>
  <si>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</si>
  <si>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</si>
  <si>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</si>
  <si>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</si>
  <si>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</si>
  <si>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</si>
  <si>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</si>
  <si>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</si>
  <si>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</si>
  <si>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</si>
  <si>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</si>
  <si>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</si>
  <si>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</si>
  <si>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</si>
  <si>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</si>
  <si>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</si>
  <si>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</si>
  <si>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</si>
  <si>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</si>
  <si>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</si>
  <si>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</si>
  <si>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</si>
  <si>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</si>
  <si>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</si>
  <si>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</si>
  <si>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</si>
  <si>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</si>
  <si>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</si>
  <si>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</si>
  <si>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</si>
  <si>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</si>
  <si>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</si>
  <si>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</si>
  <si>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</si>
  <si>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</si>
  <si>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</si>
  <si>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</si>
  <si>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</si>
  <si>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</si>
  <si>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</si>
  <si>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</si>
  <si>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</si>
  <si>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</si>
  <si>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</si>
  <si>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</si>
  <si>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</si>
  <si>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</si>
  <si>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</si>
  <si>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</si>
  <si>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</si>
  <si>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</si>
  <si>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</si>
  <si>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</si>
  <si>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</si>
  <si>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</si>
  <si>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</si>
  <si>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</si>
  <si>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</si>
  <si>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</si>
  <si>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</si>
  <si>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</si>
  <si>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</si>
  <si>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</si>
  <si>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</si>
  <si>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</si>
  <si>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</si>
  <si>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</si>
  <si>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</si>
  <si>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</si>
  <si>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</si>
  <si>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</si>
  <si>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</si>
  <si>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</si>
  <si>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</si>
  <si>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</si>
  <si>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</si>
  <si>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</si>
  <si>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</si>
  <si>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</si>
  <si>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</si>
  <si>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</si>
  <si>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</si>
  <si>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</si>
  <si>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</si>
  <si>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</si>
  <si>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</si>
  <si>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</si>
  <si>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</si>
  <si>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</si>
  <si>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</si>
  <si>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</si>
  <si>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</si>
  <si>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</si>
  <si>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</si>
  <si>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</si>
  <si>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</si>
  <si>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</si>
  <si>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</si>
  <si>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</si>
  <si>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</si>
  <si>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</si>
  <si>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</si>
  <si>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</si>
  <si>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</si>
  <si>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</si>
  <si>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</si>
  <si>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</si>
  <si>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</si>
  <si>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</si>
  <si>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</si>
  <si>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</si>
  <si>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</si>
  <si>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</si>
  <si>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</si>
  <si>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</si>
  <si>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</si>
  <si>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</si>
  <si>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</si>
  <si>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</si>
  <si>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</si>
  <si>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</si>
  <si>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</si>
  <si>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</si>
  <si>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</si>
  <si>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</si>
  <si>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</si>
  <si>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</si>
  <si>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</si>
  <si>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</si>
  <si>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</si>
  <si>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</si>
  <si>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</si>
  <si>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</si>
  <si>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</si>
  <si>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</si>
  <si>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</si>
  <si>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</si>
  <si>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</si>
  <si>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</si>
  <si>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</si>
  <si>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</si>
  <si>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</si>
  <si>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</si>
  <si>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</si>
  <si>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</si>
  <si>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</si>
  <si>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</si>
  <si>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</si>
  <si>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</si>
  <si>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</si>
  <si>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</si>
  <si>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</si>
  <si>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</si>
  <si>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</si>
  <si>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</si>
  <si>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</si>
  <si>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</si>
  <si>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</si>
  <si>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</si>
  <si>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</si>
  <si>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</si>
  <si>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</si>
  <si>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</si>
  <si>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</si>
  <si>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</si>
  <si>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</si>
  <si>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</si>
  <si>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</si>
  <si>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</si>
  <si>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</si>
  <si>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</si>
  <si>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</si>
  <si>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</si>
  <si>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</si>
  <si>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</si>
  <si>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</si>
  <si>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</si>
  <si>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</si>
  <si>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</si>
  <si>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</si>
  <si>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</si>
  <si>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</si>
  <si>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</si>
  <si>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</si>
  <si>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</si>
  <si>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</si>
  <si>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</si>
  <si>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</si>
  <si>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</si>
  <si>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</si>
  <si>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</si>
  <si>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</si>
  <si>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</si>
  <si>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</si>
  <si>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</si>
  <si>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</si>
  <si>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</si>
  <si>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</si>
  <si>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</si>
  <si>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</si>
  <si>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</si>
  <si>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</si>
  <si>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</si>
  <si>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</si>
  <si>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</si>
  <si>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</si>
  <si>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</si>
  <si>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</si>
  <si>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</si>
  <si>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</si>
  <si>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</si>
  <si>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</si>
  <si>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</si>
  <si>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</si>
  <si>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</si>
  <si>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</si>
  <si>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</si>
  <si>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</si>
  <si>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</si>
  <si>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Royal Bank of Canada</t>
  </si>
  <si>
    <t>The Bank of New York Mellon Luxembourg S.A.</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</si>
  <si>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</si>
  <si>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</si>
  <si>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</si>
  <si>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</si>
  <si>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</si>
  <si>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</si>
  <si>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</si>
  <si>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</si>
  <si>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CBL11</t>
  </si>
  <si>
    <t>USD$1,000,000,000</t>
  </si>
  <si>
    <t>1.3330</t>
  </si>
  <si>
    <t>Positive</t>
  </si>
  <si>
    <t>AA (high)</t>
  </si>
  <si>
    <t>9.14%</t>
  </si>
  <si>
    <t>Alberta</t>
  </si>
  <si>
    <t>Manitoba</t>
  </si>
  <si>
    <t>New Brunswick</t>
  </si>
  <si>
    <t>Newfoundland and Labrador</t>
  </si>
  <si>
    <t>Northwest Territories</t>
  </si>
  <si>
    <t>Nova Scotia</t>
  </si>
  <si>
    <t>Nunavut</t>
  </si>
  <si>
    <t>Prince Edward Island</t>
  </si>
  <si>
    <t>Saskatchewan</t>
  </si>
  <si>
    <t>Yukon</t>
  </si>
  <si>
    <t>3.76%</t>
  </si>
  <si>
    <t>1.12%</t>
  </si>
  <si>
    <t>OSFI Covered Bond Ratio²:</t>
  </si>
  <si>
    <t>OSFI Covered Bond Ratio Limit:</t>
  </si>
  <si>
    <t>Reporting Date: 15/10/19</t>
  </si>
  <si>
    <t>Cut-off Date: 30/09/19</t>
  </si>
  <si>
    <t>2.40</t>
  </si>
  <si>
    <t>3.18</t>
  </si>
  <si>
    <t>4.18</t>
  </si>
  <si>
    <t>126,466</t>
  </si>
  <si>
    <t>0.19%</t>
  </si>
  <si>
    <t>5.38%</t>
  </si>
  <si>
    <t>0.34%</t>
  </si>
  <si>
    <t>27.34%</t>
  </si>
  <si>
    <t>61.50%</t>
  </si>
  <si>
    <t>0.56%</t>
  </si>
  <si>
    <t>75.26%</t>
  </si>
  <si>
    <t>24.74%</t>
  </si>
  <si>
    <t>16.78%</t>
  </si>
  <si>
    <t>31.82%</t>
  </si>
  <si>
    <t>25.26%</t>
  </si>
  <si>
    <t>25.93%</t>
  </si>
  <si>
    <t>0.21%</t>
  </si>
  <si>
    <t>0.02%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</si>
  <si>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Sep 2019</t>
    </r>
  </si>
  <si>
    <t>² Per OSFI's letter dated May 23, 2019, the OSFI Covered Bond Ratio refers to total assets pledged for covered bonds relative to total on-balance sheet assets. Total on-balance sheet assets as at July 31,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</si>
</sst>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71" fontId="51" fillId="0" borderId="0" xfId="0" applyNumberFormat="1" applyFont="1" applyFill="1" applyBorder="1" applyAlignment="1">
      <alignment horizontal="center" vertical="center" wrapText="1" readingOrder="1"/>
    </xf>
    <xf numFmtId="0" fontId="45" fillId="0" borderId="0" xfId="0" applyFont="1" applyFill="1" applyBorder="1"/>
    <xf numFmtId="0" fontId="52"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0" fontId="49" fillId="7" borderId="0" xfId="0" applyNumberFormat="1" applyFont="1" applyFill="1" applyBorder="1" applyAlignment="1">
      <alignment vertical="center" wrapText="1" readingOrder="1"/>
    </xf>
    <xf numFmtId="0" fontId="53"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vertical="top"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0" fontId="50" fillId="0" borderId="0" xfId="0" applyNumberFormat="1" applyFont="1" applyFill="1" applyBorder="1" applyAlignment="1">
      <alignment horizontal="center" vertical="center" wrapText="1" readingOrder="1"/>
    </xf>
    <xf numFmtId="0" fontId="55"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169" fontId="59"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59"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173" fontId="52" fillId="0" borderId="0" xfId="0" applyNumberFormat="1" applyFont="1" applyFill="1" applyBorder="1" applyAlignment="1">
      <alignment horizontal="right" vertical="center" wrapText="1" readingOrder="1"/>
    </xf>
    <xf numFmtId="174" fontId="52"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62"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169" fontId="51"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57"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9" fontId="59"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left" vertical="center" wrapText="1" readingOrder="1"/>
    </xf>
    <xf numFmtId="173" fontId="52"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wrapText="1" readingOrder="1"/>
    </xf>
    <xf numFmtId="0" fontId="53"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168" fontId="52"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0" fontId="67" fillId="0" borderId="0" xfId="0" applyNumberFormat="1" applyFont="1" applyFill="1" applyBorder="1" applyAlignment="1">
      <alignment vertical="center" wrapText="1" readingOrder="1"/>
    </xf>
    <xf numFmtId="0" fontId="67" fillId="0" borderId="0"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righ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66" fillId="7" borderId="0" xfId="0" applyNumberFormat="1" applyFont="1" applyFill="1" applyBorder="1" applyAlignment="1">
      <alignment vertical="center" wrapText="1" readingOrder="1"/>
    </xf>
    <xf numFmtId="0" fontId="59" fillId="0" borderId="0" xfId="0" applyNumberFormat="1" applyFont="1" applyFill="1" applyBorder="1" applyAlignment="1">
      <alignment vertical="top" wrapText="1" readingOrder="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2BE29BAE-E8BB-4AEB-93DD-2C9D7AA071F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7" name="Picture 6">
          <a:extLst>
            <a:ext uri="{FF2B5EF4-FFF2-40B4-BE49-F238E27FC236}">
              <a16:creationId xmlns:a16="http://schemas.microsoft.com/office/drawing/2014/main" id="{C4ACA06B-5073-4E42-9F6E-745C891851E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65966B2D-A256-46C1-9933-576902754FE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9B8F008E-2F5C-4C6C-A5ED-56B830109D6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profile" TargetMode="External"/><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Q13" sqref="Q13"/>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7" t="s">
        <v>1156</v>
      </c>
      <c r="F6" s="167"/>
      <c r="G6" s="167"/>
      <c r="H6" s="7"/>
      <c r="I6" s="7"/>
      <c r="J6" s="8"/>
    </row>
    <row r="7" spans="2:10" ht="26.25" x14ac:dyDescent="0.25">
      <c r="B7" s="6"/>
      <c r="C7" s="7"/>
      <c r="D7" s="7"/>
      <c r="E7" s="7"/>
      <c r="F7" s="11" t="s">
        <v>12</v>
      </c>
      <c r="G7" s="7"/>
      <c r="H7" s="7"/>
      <c r="I7" s="7"/>
      <c r="J7" s="8"/>
    </row>
    <row r="8" spans="2:10" ht="21.75" customHeight="1" x14ac:dyDescent="0.25">
      <c r="B8" s="6"/>
      <c r="C8" s="7"/>
      <c r="D8" s="7"/>
      <c r="E8" s="7"/>
      <c r="F8" s="11" t="s">
        <v>1157</v>
      </c>
      <c r="G8" s="7"/>
      <c r="H8" s="7"/>
      <c r="I8" s="7"/>
      <c r="J8" s="8"/>
    </row>
    <row r="9" spans="2:10" ht="21" x14ac:dyDescent="0.25">
      <c r="B9" s="6"/>
      <c r="C9" s="7"/>
      <c r="D9" s="7"/>
      <c r="E9" s="7"/>
      <c r="F9" s="12" t="s">
        <v>1483</v>
      </c>
      <c r="G9" s="7"/>
      <c r="H9" s="7"/>
      <c r="I9" s="7"/>
      <c r="J9" s="8"/>
    </row>
    <row r="10" spans="2:10" ht="21" x14ac:dyDescent="0.25">
      <c r="B10" s="6"/>
      <c r="C10" s="7"/>
      <c r="D10" s="7"/>
      <c r="E10" s="7"/>
      <c r="F10" s="12" t="s">
        <v>1484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0" t="s">
        <v>15</v>
      </c>
      <c r="E24" s="171" t="s">
        <v>16</v>
      </c>
      <c r="F24" s="171"/>
      <c r="G24" s="171"/>
      <c r="H24" s="171"/>
      <c r="I24" s="7"/>
      <c r="J24" s="8"/>
    </row>
    <row r="25" spans="2:10" x14ac:dyDescent="0.25">
      <c r="B25" s="6"/>
      <c r="C25" s="7"/>
      <c r="D25" s="7"/>
      <c r="E25" s="15"/>
      <c r="F25" s="15"/>
      <c r="G25" s="15"/>
      <c r="H25" s="7"/>
      <c r="I25" s="7"/>
      <c r="J25" s="8"/>
    </row>
    <row r="26" spans="2:10" x14ac:dyDescent="0.25">
      <c r="B26" s="6"/>
      <c r="C26" s="7"/>
      <c r="D26" s="170" t="s">
        <v>17</v>
      </c>
      <c r="E26" s="171"/>
      <c r="F26" s="171"/>
      <c r="G26" s="171"/>
      <c r="H26" s="171"/>
      <c r="I26" s="7"/>
      <c r="J26" s="8"/>
    </row>
    <row r="27" spans="2:10" x14ac:dyDescent="0.25">
      <c r="B27" s="6"/>
      <c r="C27" s="7"/>
      <c r="D27" s="16"/>
      <c r="E27" s="16"/>
      <c r="F27" s="16"/>
      <c r="G27" s="16"/>
      <c r="H27" s="16"/>
      <c r="I27" s="7"/>
      <c r="J27" s="8"/>
    </row>
    <row r="28" spans="2:10" x14ac:dyDescent="0.25">
      <c r="B28" s="6"/>
      <c r="C28" s="7"/>
      <c r="D28" s="170" t="s">
        <v>18</v>
      </c>
      <c r="E28" s="171" t="s">
        <v>16</v>
      </c>
      <c r="F28" s="171"/>
      <c r="G28" s="171"/>
      <c r="H28" s="171"/>
      <c r="I28" s="7"/>
      <c r="J28" s="8"/>
    </row>
    <row r="29" spans="2:10" x14ac:dyDescent="0.25">
      <c r="B29" s="6"/>
      <c r="C29" s="7"/>
      <c r="D29" s="15"/>
      <c r="E29" s="15"/>
      <c r="F29" s="15"/>
      <c r="G29" s="15"/>
      <c r="H29" s="15"/>
      <c r="I29" s="7"/>
      <c r="J29" s="8"/>
    </row>
    <row r="30" spans="2:10" x14ac:dyDescent="0.25">
      <c r="B30" s="6"/>
      <c r="C30" s="7"/>
      <c r="D30" s="170" t="s">
        <v>19</v>
      </c>
      <c r="E30" s="171" t="s">
        <v>16</v>
      </c>
      <c r="F30" s="171"/>
      <c r="G30" s="171"/>
      <c r="H30" s="171"/>
      <c r="I30" s="7"/>
      <c r="J30" s="8"/>
    </row>
    <row r="31" spans="2:10" x14ac:dyDescent="0.25">
      <c r="B31" s="6"/>
      <c r="C31" s="7"/>
      <c r="D31" s="7"/>
      <c r="E31" s="7"/>
      <c r="F31" s="7"/>
      <c r="G31" s="7"/>
      <c r="H31" s="7"/>
      <c r="I31" s="7"/>
      <c r="J31" s="8"/>
    </row>
    <row r="32" spans="2:10" x14ac:dyDescent="0.25">
      <c r="B32" s="6"/>
      <c r="C32" s="7"/>
      <c r="D32" s="168" t="s">
        <v>1158</v>
      </c>
      <c r="E32" s="169"/>
      <c r="F32" s="169"/>
      <c r="G32" s="169"/>
      <c r="H32" s="169"/>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147" sqref="C147"/>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1112</v>
      </c>
      <c r="B1" s="135"/>
      <c r="C1" s="23"/>
      <c r="D1" s="23"/>
      <c r="E1" s="23"/>
      <c r="F1" s="143" t="s">
        <v>1141</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1144</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31</v>
      </c>
      <c r="B15" s="39" t="s">
        <v>32</v>
      </c>
      <c r="C15" s="25" t="s">
        <v>1157</v>
      </c>
      <c r="E15" s="31"/>
      <c r="F15" s="31"/>
      <c r="H15" s="23"/>
      <c r="L15" s="23"/>
      <c r="M15" s="23"/>
    </row>
    <row r="16" spans="1:13" ht="60" x14ac:dyDescent="0.25">
      <c r="A16" s="25" t="s">
        <v>33</v>
      </c>
      <c r="B16" s="39" t="s">
        <v>34</v>
      </c>
      <c r="C16" s="70" t="s">
        <v>1159</v>
      </c>
      <c r="E16" s="31"/>
      <c r="F16" s="31"/>
      <c r="H16" s="23"/>
      <c r="L16" s="23"/>
      <c r="M16" s="23"/>
    </row>
    <row r="17" spans="1:13" x14ac:dyDescent="0.25">
      <c r="A17" s="25" t="s">
        <v>35</v>
      </c>
      <c r="B17" s="39" t="s">
        <v>36</v>
      </c>
      <c r="C17" s="146">
        <v>43738</v>
      </c>
      <c r="E17" s="31"/>
      <c r="F17" s="31"/>
      <c r="H17" s="23"/>
      <c r="L17" s="23"/>
      <c r="M17" s="23"/>
    </row>
    <row r="18" spans="1:13" outlineLevel="1" x14ac:dyDescent="0.25">
      <c r="A18" s="25" t="s">
        <v>37</v>
      </c>
      <c r="B18" s="40" t="s">
        <v>38</v>
      </c>
      <c r="E18" s="31"/>
      <c r="F18" s="31"/>
      <c r="H18" s="23"/>
      <c r="L18" s="23"/>
      <c r="M18" s="23"/>
    </row>
    <row r="19" spans="1:13" outlineLevel="1" x14ac:dyDescent="0.25">
      <c r="A19" s="25" t="s">
        <v>39</v>
      </c>
      <c r="B19" s="40" t="s">
        <v>40</v>
      </c>
      <c r="E19" s="31"/>
      <c r="F19" s="31"/>
      <c r="H19" s="23"/>
      <c r="L19" s="23"/>
      <c r="M19" s="23"/>
    </row>
    <row r="20" spans="1:13" outlineLevel="1" x14ac:dyDescent="0.25">
      <c r="A20" s="25" t="s">
        <v>41</v>
      </c>
      <c r="B20" s="40"/>
      <c r="E20" s="31"/>
      <c r="F20" s="31"/>
      <c r="H20" s="23"/>
      <c r="L20" s="23"/>
      <c r="M20" s="23"/>
    </row>
    <row r="21" spans="1:13" outlineLevel="1" x14ac:dyDescent="0.25">
      <c r="A21" s="25" t="s">
        <v>42</v>
      </c>
      <c r="B21" s="40"/>
      <c r="E21" s="31"/>
      <c r="F21" s="31"/>
      <c r="H21" s="23"/>
      <c r="L21" s="23"/>
      <c r="M21" s="23"/>
    </row>
    <row r="22" spans="1:13" outlineLevel="1" x14ac:dyDescent="0.25">
      <c r="A22" s="25" t="s">
        <v>43</v>
      </c>
      <c r="B22" s="40"/>
      <c r="E22" s="31"/>
      <c r="F22" s="31"/>
      <c r="H22" s="23"/>
      <c r="L22" s="23"/>
      <c r="M22" s="23"/>
    </row>
    <row r="23" spans="1:13" outlineLevel="1" x14ac:dyDescent="0.25">
      <c r="A23" s="25" t="s">
        <v>44</v>
      </c>
      <c r="B23" s="40"/>
      <c r="E23" s="31"/>
      <c r="F23" s="31"/>
      <c r="H23" s="23"/>
      <c r="L23" s="23"/>
      <c r="M23" s="23"/>
    </row>
    <row r="24" spans="1:13" outlineLevel="1" x14ac:dyDescent="0.25">
      <c r="A24" s="25" t="s">
        <v>45</v>
      </c>
      <c r="B24" s="40"/>
      <c r="E24" s="31"/>
      <c r="F24" s="31"/>
      <c r="H24" s="23"/>
      <c r="L24" s="23"/>
      <c r="M24" s="23"/>
    </row>
    <row r="25" spans="1:13" outlineLevel="1" x14ac:dyDescent="0.25">
      <c r="A25" s="25" t="s">
        <v>46</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47</v>
      </c>
      <c r="B27" s="41" t="s">
        <v>48</v>
      </c>
      <c r="C27" s="25" t="s">
        <v>1160</v>
      </c>
      <c r="D27" s="42"/>
      <c r="E27" s="42"/>
      <c r="F27" s="42"/>
      <c r="H27" s="23"/>
      <c r="L27" s="23"/>
      <c r="M27" s="23"/>
    </row>
    <row r="28" spans="1:13" x14ac:dyDescent="0.25">
      <c r="A28" s="25" t="s">
        <v>49</v>
      </c>
      <c r="B28" s="41" t="s">
        <v>50</v>
      </c>
      <c r="C28" s="25" t="s">
        <v>1160</v>
      </c>
      <c r="D28" s="42"/>
      <c r="E28" s="42"/>
      <c r="F28" s="42"/>
      <c r="H28" s="23"/>
      <c r="L28" s="23"/>
      <c r="M28" s="23"/>
    </row>
    <row r="29" spans="1:13" x14ac:dyDescent="0.25">
      <c r="A29" s="25" t="s">
        <v>51</v>
      </c>
      <c r="B29" s="41" t="s">
        <v>52</v>
      </c>
      <c r="C29" s="70" t="s">
        <v>1161</v>
      </c>
      <c r="E29" s="42"/>
      <c r="F29" s="42"/>
      <c r="H29" s="23"/>
      <c r="L29" s="23"/>
      <c r="M29" s="23"/>
    </row>
    <row r="30" spans="1:13" outlineLevel="1" x14ac:dyDescent="0.25">
      <c r="A30" s="25" t="s">
        <v>53</v>
      </c>
      <c r="B30" s="41"/>
      <c r="E30" s="42"/>
      <c r="F30" s="42"/>
      <c r="H30" s="23"/>
      <c r="L30" s="23"/>
      <c r="M30" s="23"/>
    </row>
    <row r="31" spans="1:13" outlineLevel="1" x14ac:dyDescent="0.25">
      <c r="A31" s="25" t="s">
        <v>54</v>
      </c>
      <c r="B31" s="41"/>
      <c r="E31" s="42"/>
      <c r="F31" s="42"/>
      <c r="H31" s="23"/>
      <c r="L31" s="23"/>
      <c r="M31" s="23"/>
    </row>
    <row r="32" spans="1:13" outlineLevel="1" x14ac:dyDescent="0.25">
      <c r="A32" s="25" t="s">
        <v>55</v>
      </c>
      <c r="B32" s="41"/>
      <c r="E32" s="42"/>
      <c r="F32" s="42"/>
      <c r="H32" s="23"/>
      <c r="L32" s="23"/>
      <c r="M32" s="23"/>
    </row>
    <row r="33" spans="1:13" outlineLevel="1" x14ac:dyDescent="0.25">
      <c r="A33" s="25" t="s">
        <v>56</v>
      </c>
      <c r="B33" s="41"/>
      <c r="E33" s="42"/>
      <c r="F33" s="42"/>
      <c r="H33" s="23"/>
      <c r="L33" s="23"/>
      <c r="M33" s="23"/>
    </row>
    <row r="34" spans="1:13" outlineLevel="1" x14ac:dyDescent="0.25">
      <c r="A34" s="25" t="s">
        <v>57</v>
      </c>
      <c r="B34" s="41"/>
      <c r="E34" s="42"/>
      <c r="F34" s="42"/>
      <c r="H34" s="23"/>
      <c r="L34" s="23"/>
      <c r="M34" s="23"/>
    </row>
    <row r="35" spans="1:13" outlineLevel="1" x14ac:dyDescent="0.25">
      <c r="A35" s="25" t="s">
        <v>58</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59</v>
      </c>
      <c r="C37" s="44" t="s">
        <v>60</v>
      </c>
      <c r="D37" s="44"/>
      <c r="E37" s="46"/>
      <c r="F37" s="47"/>
      <c r="G37" s="47"/>
      <c r="H37" s="23"/>
      <c r="L37" s="23"/>
      <c r="M37" s="23"/>
    </row>
    <row r="38" spans="1:13" x14ac:dyDescent="0.25">
      <c r="A38" s="25" t="s">
        <v>4</v>
      </c>
      <c r="B38" s="42" t="s">
        <v>1095</v>
      </c>
      <c r="C38" s="147">
        <v>16484.34</v>
      </c>
      <c r="F38" s="42"/>
      <c r="H38" s="23"/>
      <c r="L38" s="23"/>
      <c r="M38" s="23"/>
    </row>
    <row r="39" spans="1:13" x14ac:dyDescent="0.25">
      <c r="A39" s="25" t="s">
        <v>61</v>
      </c>
      <c r="B39" s="42" t="s">
        <v>62</v>
      </c>
      <c r="C39" s="147">
        <v>9625.7000000000007</v>
      </c>
      <c r="F39" s="42"/>
      <c r="H39" s="23"/>
      <c r="L39" s="23"/>
      <c r="M39" s="23"/>
    </row>
    <row r="40" spans="1:13" outlineLevel="1" x14ac:dyDescent="0.25">
      <c r="A40" s="25" t="s">
        <v>63</v>
      </c>
      <c r="B40" s="48" t="s">
        <v>64</v>
      </c>
      <c r="C40" s="148" t="s">
        <v>920</v>
      </c>
      <c r="F40" s="42"/>
      <c r="H40" s="23"/>
      <c r="L40" s="23"/>
      <c r="M40" s="23"/>
    </row>
    <row r="41" spans="1:13" outlineLevel="1" x14ac:dyDescent="0.25">
      <c r="A41" s="25" t="s">
        <v>65</v>
      </c>
      <c r="B41" s="48" t="s">
        <v>66</v>
      </c>
      <c r="C41" s="148" t="s">
        <v>920</v>
      </c>
      <c r="F41" s="42"/>
      <c r="H41" s="23"/>
      <c r="L41" s="23"/>
      <c r="M41" s="23"/>
    </row>
    <row r="42" spans="1:13" outlineLevel="1" x14ac:dyDescent="0.25">
      <c r="A42" s="25" t="s">
        <v>67</v>
      </c>
      <c r="B42" s="42"/>
      <c r="F42" s="42"/>
      <c r="H42" s="23"/>
      <c r="L42" s="23"/>
      <c r="M42" s="23"/>
    </row>
    <row r="43" spans="1:13" outlineLevel="1" x14ac:dyDescent="0.25">
      <c r="A43" s="25" t="s">
        <v>68</v>
      </c>
      <c r="B43" s="42"/>
      <c r="F43" s="42"/>
      <c r="H43" s="23"/>
      <c r="L43" s="23"/>
      <c r="M43" s="23"/>
    </row>
    <row r="44" spans="1:13" ht="15" customHeight="1" x14ac:dyDescent="0.25">
      <c r="A44" s="44"/>
      <c r="B44" s="45" t="s">
        <v>69</v>
      </c>
      <c r="C44" s="92" t="s">
        <v>1096</v>
      </c>
      <c r="D44" s="44" t="s">
        <v>70</v>
      </c>
      <c r="E44" s="46"/>
      <c r="F44" s="47" t="s">
        <v>71</v>
      </c>
      <c r="G44" s="47" t="s">
        <v>72</v>
      </c>
      <c r="H44" s="23"/>
      <c r="L44" s="23"/>
      <c r="M44" s="23"/>
    </row>
    <row r="45" spans="1:13" x14ac:dyDescent="0.25">
      <c r="A45" s="25" t="s">
        <v>8</v>
      </c>
      <c r="B45" s="42" t="s">
        <v>73</v>
      </c>
      <c r="C45" s="113" t="s">
        <v>1163</v>
      </c>
      <c r="D45" s="150">
        <f>IF(OR(C38="[For completion]",C39="[For completion]"),"Please complete G.3.1.1 and G.3.1.2",(C38/C39-1))</f>
        <v>0.71253415336027492</v>
      </c>
      <c r="E45" s="113"/>
      <c r="F45" s="113" t="s">
        <v>1164</v>
      </c>
      <c r="G45" s="113" t="s">
        <v>920</v>
      </c>
      <c r="H45" s="23"/>
      <c r="L45" s="23"/>
      <c r="M45" s="23"/>
    </row>
    <row r="46" spans="1:13" outlineLevel="1" x14ac:dyDescent="0.25">
      <c r="A46" s="25" t="s">
        <v>74</v>
      </c>
      <c r="B46" s="149" t="s">
        <v>1162</v>
      </c>
      <c r="C46" s="113"/>
      <c r="D46" s="113" t="s">
        <v>1468</v>
      </c>
      <c r="E46" s="113"/>
      <c r="F46" s="113"/>
      <c r="G46" s="113"/>
      <c r="H46" s="23"/>
      <c r="L46" s="23"/>
      <c r="M46" s="23"/>
    </row>
    <row r="47" spans="1:13" outlineLevel="1" x14ac:dyDescent="0.25">
      <c r="A47" s="25" t="s">
        <v>75</v>
      </c>
      <c r="B47" s="40"/>
      <c r="C47" s="61"/>
      <c r="D47" s="61"/>
      <c r="E47" s="61"/>
      <c r="F47" s="61"/>
      <c r="G47" s="61"/>
      <c r="H47" s="23"/>
      <c r="L47" s="23"/>
      <c r="M47" s="23"/>
    </row>
    <row r="48" spans="1:13" outlineLevel="1" x14ac:dyDescent="0.25">
      <c r="A48" s="25" t="s">
        <v>76</v>
      </c>
      <c r="B48" s="40"/>
      <c r="C48" s="61"/>
      <c r="D48" s="61"/>
      <c r="E48" s="61"/>
      <c r="F48" s="61"/>
      <c r="G48" s="61"/>
      <c r="H48" s="23"/>
      <c r="L48" s="23"/>
      <c r="M48" s="23"/>
    </row>
    <row r="49" spans="1:13" outlineLevel="1" x14ac:dyDescent="0.25">
      <c r="A49" s="25" t="s">
        <v>77</v>
      </c>
      <c r="B49" s="40"/>
      <c r="C49" s="61"/>
      <c r="D49" s="61"/>
      <c r="E49" s="61"/>
      <c r="F49" s="61"/>
      <c r="G49" s="61"/>
      <c r="H49" s="23"/>
      <c r="L49" s="23"/>
      <c r="M49" s="23"/>
    </row>
    <row r="50" spans="1:13" outlineLevel="1" x14ac:dyDescent="0.25">
      <c r="A50" s="25" t="s">
        <v>78</v>
      </c>
      <c r="B50" s="40"/>
      <c r="C50" s="61"/>
      <c r="D50" s="61"/>
      <c r="E50" s="61"/>
      <c r="F50" s="61"/>
      <c r="G50" s="61"/>
      <c r="H50" s="23"/>
      <c r="L50" s="23"/>
      <c r="M50" s="23"/>
    </row>
    <row r="51" spans="1:13" outlineLevel="1" x14ac:dyDescent="0.25">
      <c r="A51" s="25" t="s">
        <v>79</v>
      </c>
      <c r="B51" s="40"/>
      <c r="C51" s="61"/>
      <c r="D51" s="61"/>
      <c r="E51" s="61"/>
      <c r="F51" s="61"/>
      <c r="G51" s="61"/>
      <c r="H51" s="23"/>
      <c r="L51" s="23"/>
      <c r="M51" s="23"/>
    </row>
    <row r="52" spans="1:13" ht="15" customHeight="1" x14ac:dyDescent="0.25">
      <c r="A52" s="44"/>
      <c r="B52" s="45" t="s">
        <v>80</v>
      </c>
      <c r="C52" s="44" t="s">
        <v>60</v>
      </c>
      <c r="D52" s="44"/>
      <c r="E52" s="46"/>
      <c r="F52" s="47" t="s">
        <v>81</v>
      </c>
      <c r="G52" s="47"/>
      <c r="H52" s="23"/>
      <c r="L52" s="23"/>
      <c r="M52" s="23"/>
    </row>
    <row r="53" spans="1:13" x14ac:dyDescent="0.25">
      <c r="A53" s="25" t="s">
        <v>82</v>
      </c>
      <c r="B53" s="42" t="s">
        <v>83</v>
      </c>
      <c r="C53" s="139">
        <v>16484.34</v>
      </c>
      <c r="E53" s="49"/>
      <c r="F53" s="50">
        <f>IF($C$58=0,"",IF(C53="[for completion]","",C53/$C$58))</f>
        <v>1</v>
      </c>
      <c r="G53" s="50"/>
      <c r="H53" s="23"/>
      <c r="L53" s="23"/>
      <c r="M53" s="23"/>
    </row>
    <row r="54" spans="1:13" x14ac:dyDescent="0.25">
      <c r="A54" s="25" t="s">
        <v>84</v>
      </c>
      <c r="B54" s="42" t="s">
        <v>85</v>
      </c>
      <c r="C54" s="139">
        <v>0</v>
      </c>
      <c r="E54" s="49"/>
      <c r="F54" s="50">
        <f>IF($C$58=0,"",IF(C54="[for completion]","",C54/$C$58))</f>
        <v>0</v>
      </c>
      <c r="G54" s="50"/>
      <c r="H54" s="23"/>
      <c r="L54" s="23"/>
      <c r="M54" s="23"/>
    </row>
    <row r="55" spans="1:13" x14ac:dyDescent="0.25">
      <c r="A55" s="25" t="s">
        <v>86</v>
      </c>
      <c r="B55" s="42" t="s">
        <v>87</v>
      </c>
      <c r="C55" s="139">
        <v>0</v>
      </c>
      <c r="E55" s="49"/>
      <c r="F55" s="111">
        <f t="shared" ref="F55:F56" si="0">IF($C$58=0,"",IF(C55="[for completion]","",C55/$C$58))</f>
        <v>0</v>
      </c>
      <c r="G55" s="50"/>
      <c r="H55" s="23"/>
      <c r="L55" s="23"/>
      <c r="M55" s="23"/>
    </row>
    <row r="56" spans="1:13" x14ac:dyDescent="0.25">
      <c r="A56" s="25" t="s">
        <v>88</v>
      </c>
      <c r="B56" s="42" t="s">
        <v>89</v>
      </c>
      <c r="C56" s="139">
        <v>0</v>
      </c>
      <c r="E56" s="49"/>
      <c r="F56" s="111">
        <f t="shared" si="0"/>
        <v>0</v>
      </c>
      <c r="G56" s="50"/>
      <c r="H56" s="23"/>
      <c r="L56" s="23"/>
      <c r="M56" s="23"/>
    </row>
    <row r="57" spans="1:13" x14ac:dyDescent="0.25">
      <c r="A57" s="25" t="s">
        <v>90</v>
      </c>
      <c r="B57" s="25" t="s">
        <v>91</v>
      </c>
      <c r="C57" s="139">
        <v>0</v>
      </c>
      <c r="E57" s="49"/>
      <c r="F57" s="50">
        <f>IF($C$58=0,"",IF(C57="[for completion]","",C57/$C$58))</f>
        <v>0</v>
      </c>
      <c r="G57" s="50"/>
      <c r="H57" s="23"/>
      <c r="L57" s="23"/>
      <c r="M57" s="23"/>
    </row>
    <row r="58" spans="1:13" x14ac:dyDescent="0.25">
      <c r="A58" s="25" t="s">
        <v>92</v>
      </c>
      <c r="B58" s="51" t="s">
        <v>93</v>
      </c>
      <c r="C58" s="49">
        <f>SUM(C53:C57)</f>
        <v>16484.34</v>
      </c>
      <c r="D58" s="49"/>
      <c r="E58" s="49"/>
      <c r="F58" s="52">
        <f>SUM(F53:F57)</f>
        <v>1</v>
      </c>
      <c r="G58" s="50"/>
      <c r="H58" s="23"/>
      <c r="L58" s="23"/>
      <c r="M58" s="23"/>
    </row>
    <row r="59" spans="1:13" outlineLevel="1" x14ac:dyDescent="0.25">
      <c r="A59" s="25" t="s">
        <v>94</v>
      </c>
      <c r="B59" s="53"/>
      <c r="C59" s="138"/>
      <c r="E59" s="49"/>
      <c r="F59" s="50"/>
      <c r="G59" s="50"/>
      <c r="H59" s="23"/>
      <c r="L59" s="23"/>
      <c r="M59" s="23"/>
    </row>
    <row r="60" spans="1:13" outlineLevel="1" x14ac:dyDescent="0.25">
      <c r="A60" s="25" t="s">
        <v>95</v>
      </c>
      <c r="B60" s="53"/>
      <c r="C60" s="138"/>
      <c r="E60" s="49"/>
      <c r="F60" s="50"/>
      <c r="G60" s="50"/>
      <c r="H60" s="23"/>
      <c r="L60" s="23"/>
      <c r="M60" s="23"/>
    </row>
    <row r="61" spans="1:13" outlineLevel="1" x14ac:dyDescent="0.25">
      <c r="A61" s="25" t="s">
        <v>96</v>
      </c>
      <c r="B61" s="53"/>
      <c r="C61" s="138"/>
      <c r="E61" s="49"/>
      <c r="F61" s="50"/>
      <c r="G61" s="50"/>
      <c r="H61" s="23"/>
      <c r="L61" s="23"/>
      <c r="M61" s="23"/>
    </row>
    <row r="62" spans="1:13" outlineLevel="1" x14ac:dyDescent="0.25">
      <c r="A62" s="25" t="s">
        <v>97</v>
      </c>
      <c r="B62" s="53"/>
      <c r="C62" s="138"/>
      <c r="E62" s="49"/>
      <c r="F62" s="50"/>
      <c r="G62" s="50"/>
      <c r="H62" s="23"/>
      <c r="L62" s="23"/>
      <c r="M62" s="23"/>
    </row>
    <row r="63" spans="1:13" outlineLevel="1" x14ac:dyDescent="0.25">
      <c r="A63" s="25" t="s">
        <v>98</v>
      </c>
      <c r="B63" s="53"/>
      <c r="C63" s="138"/>
      <c r="E63" s="49"/>
      <c r="F63" s="50"/>
      <c r="G63" s="50"/>
      <c r="H63" s="23"/>
      <c r="L63" s="23"/>
      <c r="M63" s="23"/>
    </row>
    <row r="64" spans="1:13" outlineLevel="1" x14ac:dyDescent="0.25">
      <c r="A64" s="25" t="s">
        <v>99</v>
      </c>
      <c r="B64" s="53"/>
      <c r="C64" s="140"/>
      <c r="D64" s="54"/>
      <c r="E64" s="54"/>
      <c r="F64" s="50"/>
      <c r="G64" s="52"/>
      <c r="H64" s="23"/>
      <c r="L64" s="23"/>
      <c r="M64" s="23"/>
    </row>
    <row r="65" spans="1:13" ht="15" customHeight="1" x14ac:dyDescent="0.25">
      <c r="A65" s="44"/>
      <c r="B65" s="45" t="s">
        <v>100</v>
      </c>
      <c r="C65" s="92" t="s">
        <v>1106</v>
      </c>
      <c r="D65" s="92" t="s">
        <v>1107</v>
      </c>
      <c r="E65" s="46"/>
      <c r="F65" s="47" t="s">
        <v>101</v>
      </c>
      <c r="G65" s="55" t="s">
        <v>102</v>
      </c>
      <c r="H65" s="23"/>
      <c r="L65" s="23"/>
      <c r="M65" s="23"/>
    </row>
    <row r="66" spans="1:13" x14ac:dyDescent="0.25">
      <c r="A66" s="25" t="s">
        <v>103</v>
      </c>
      <c r="B66" s="42" t="s">
        <v>1111</v>
      </c>
      <c r="C66" s="141" t="s">
        <v>1485</v>
      </c>
      <c r="D66" s="141" t="s">
        <v>923</v>
      </c>
      <c r="E66" s="39"/>
      <c r="F66" s="56"/>
      <c r="G66" s="57"/>
      <c r="H66" s="23"/>
      <c r="L66" s="23"/>
      <c r="M66" s="23"/>
    </row>
    <row r="67" spans="1:13" x14ac:dyDescent="0.25">
      <c r="B67" s="42"/>
      <c r="E67" s="39"/>
      <c r="F67" s="56"/>
      <c r="G67" s="57"/>
      <c r="H67" s="23"/>
      <c r="L67" s="23"/>
      <c r="M67" s="23"/>
    </row>
    <row r="68" spans="1:13" x14ac:dyDescent="0.25">
      <c r="B68" s="42" t="s">
        <v>1101</v>
      </c>
      <c r="C68" s="39"/>
      <c r="D68" s="39"/>
      <c r="E68" s="39"/>
      <c r="F68" s="57"/>
      <c r="G68" s="57"/>
      <c r="H68" s="23"/>
      <c r="L68" s="23"/>
      <c r="M68" s="23"/>
    </row>
    <row r="69" spans="1:13" x14ac:dyDescent="0.25">
      <c r="B69" s="42" t="s">
        <v>105</v>
      </c>
      <c r="E69" s="39"/>
      <c r="F69" s="57"/>
      <c r="G69" s="57"/>
      <c r="H69" s="23"/>
      <c r="L69" s="23"/>
      <c r="M69" s="23"/>
    </row>
    <row r="70" spans="1:13" x14ac:dyDescent="0.25">
      <c r="A70" s="25" t="s">
        <v>106</v>
      </c>
      <c r="B70" s="129" t="s">
        <v>1132</v>
      </c>
      <c r="C70" s="152">
        <v>3114.91</v>
      </c>
      <c r="D70" s="141" t="s">
        <v>923</v>
      </c>
      <c r="E70" s="21"/>
      <c r="F70" s="50">
        <f t="shared" ref="F70:F76" si="1">IF($C$77=0,"",IF(C70="[for completion]","",C70/$C$77))</f>
        <v>0.18896176613683041</v>
      </c>
      <c r="G70" s="50" t="s">
        <v>923</v>
      </c>
      <c r="H70" s="23"/>
      <c r="L70" s="23"/>
      <c r="M70" s="23"/>
    </row>
    <row r="71" spans="1:13" x14ac:dyDescent="0.25">
      <c r="A71" s="25" t="s">
        <v>107</v>
      </c>
      <c r="B71" s="130" t="s">
        <v>1133</v>
      </c>
      <c r="C71" s="152">
        <v>3309.17</v>
      </c>
      <c r="D71" s="141" t="s">
        <v>923</v>
      </c>
      <c r="E71" s="21"/>
      <c r="F71" s="50">
        <f t="shared" si="1"/>
        <v>0.2007462840489822</v>
      </c>
      <c r="G71" s="50" t="s">
        <v>923</v>
      </c>
      <c r="H71" s="23"/>
      <c r="L71" s="23"/>
      <c r="M71" s="23"/>
    </row>
    <row r="72" spans="1:13" x14ac:dyDescent="0.25">
      <c r="A72" s="25" t="s">
        <v>108</v>
      </c>
      <c r="B72" s="129" t="s">
        <v>1134</v>
      </c>
      <c r="C72" s="152">
        <v>3885.52</v>
      </c>
      <c r="D72" s="141" t="s">
        <v>923</v>
      </c>
      <c r="E72" s="21"/>
      <c r="F72" s="50">
        <f t="shared" si="1"/>
        <v>0.23570977060652712</v>
      </c>
      <c r="G72" s="50" t="s">
        <v>923</v>
      </c>
      <c r="H72" s="23"/>
      <c r="L72" s="23"/>
      <c r="M72" s="23"/>
    </row>
    <row r="73" spans="1:13" x14ac:dyDescent="0.25">
      <c r="A73" s="25" t="s">
        <v>109</v>
      </c>
      <c r="B73" s="129" t="s">
        <v>1135</v>
      </c>
      <c r="C73" s="152">
        <v>4260.8500000000004</v>
      </c>
      <c r="D73" s="141" t="s">
        <v>923</v>
      </c>
      <c r="E73" s="21"/>
      <c r="F73" s="50">
        <f t="shared" si="1"/>
        <v>0.25847865307315909</v>
      </c>
      <c r="G73" s="50" t="s">
        <v>923</v>
      </c>
      <c r="H73" s="23"/>
      <c r="L73" s="23"/>
      <c r="M73" s="23"/>
    </row>
    <row r="74" spans="1:13" x14ac:dyDescent="0.25">
      <c r="A74" s="25" t="s">
        <v>110</v>
      </c>
      <c r="B74" s="129" t="s">
        <v>1136</v>
      </c>
      <c r="C74" s="152">
        <v>1755.77</v>
      </c>
      <c r="D74" s="141" t="s">
        <v>923</v>
      </c>
      <c r="E74" s="21"/>
      <c r="F74" s="50">
        <f t="shared" si="1"/>
        <v>0.10651139202418777</v>
      </c>
      <c r="G74" s="50" t="s">
        <v>923</v>
      </c>
      <c r="H74" s="23"/>
      <c r="L74" s="23"/>
      <c r="M74" s="23"/>
    </row>
    <row r="75" spans="1:13" x14ac:dyDescent="0.25">
      <c r="A75" s="25" t="s">
        <v>111</v>
      </c>
      <c r="B75" s="129" t="s">
        <v>1137</v>
      </c>
      <c r="C75" s="152">
        <v>158.04</v>
      </c>
      <c r="D75" s="141" t="s">
        <v>923</v>
      </c>
      <c r="E75" s="21"/>
      <c r="F75" s="50">
        <f t="shared" si="1"/>
        <v>9.5872810194402667E-3</v>
      </c>
      <c r="G75" s="50" t="s">
        <v>923</v>
      </c>
      <c r="H75" s="23"/>
      <c r="L75" s="23"/>
      <c r="M75" s="23"/>
    </row>
    <row r="76" spans="1:13" x14ac:dyDescent="0.25">
      <c r="A76" s="25" t="s">
        <v>112</v>
      </c>
      <c r="B76" s="129" t="s">
        <v>1138</v>
      </c>
      <c r="C76" s="152">
        <v>0.08</v>
      </c>
      <c r="D76" s="141" t="s">
        <v>923</v>
      </c>
      <c r="E76" s="21"/>
      <c r="F76" s="50">
        <f t="shared" si="1"/>
        <v>4.8530908729133218E-6</v>
      </c>
      <c r="G76" s="50" t="s">
        <v>923</v>
      </c>
      <c r="H76" s="23"/>
      <c r="L76" s="23"/>
      <c r="M76" s="23"/>
    </row>
    <row r="77" spans="1:13" x14ac:dyDescent="0.25">
      <c r="A77" s="25" t="s">
        <v>113</v>
      </c>
      <c r="B77" s="58" t="s">
        <v>93</v>
      </c>
      <c r="C77" s="153">
        <f>SUM(C70:C76)</f>
        <v>16484.340000000004</v>
      </c>
      <c r="D77" s="142">
        <f>SUM(D70:D76)</f>
        <v>0</v>
      </c>
      <c r="E77" s="42"/>
      <c r="F77" s="151">
        <f>SUM(F70:F76)</f>
        <v>0.99999999999999989</v>
      </c>
      <c r="G77" s="52">
        <f>SUM(G70:G76)</f>
        <v>0</v>
      </c>
      <c r="H77" s="23"/>
      <c r="L77" s="23"/>
      <c r="M77" s="23"/>
    </row>
    <row r="78" spans="1:13" outlineLevel="1" x14ac:dyDescent="0.25">
      <c r="A78" s="25" t="s">
        <v>114</v>
      </c>
      <c r="B78" s="59"/>
      <c r="C78" s="142"/>
      <c r="D78" s="142"/>
      <c r="E78" s="42"/>
      <c r="F78" s="50"/>
      <c r="G78" s="50" t="str">
        <f t="shared" ref="G78:G87" si="2">IF($D$77=0,"",IF(D78="[for completion]","",D78/$D$77))</f>
        <v/>
      </c>
      <c r="H78" s="23"/>
      <c r="L78" s="23"/>
      <c r="M78" s="23"/>
    </row>
    <row r="79" spans="1:13" outlineLevel="1" x14ac:dyDescent="0.25">
      <c r="A79" s="25" t="s">
        <v>115</v>
      </c>
      <c r="B79" s="59"/>
      <c r="C79" s="142"/>
      <c r="D79" s="142"/>
      <c r="E79" s="42"/>
      <c r="F79" s="50"/>
      <c r="G79" s="50" t="str">
        <f t="shared" si="2"/>
        <v/>
      </c>
      <c r="H79" s="23"/>
      <c r="L79" s="23"/>
      <c r="M79" s="23"/>
    </row>
    <row r="80" spans="1:13" outlineLevel="1" x14ac:dyDescent="0.25">
      <c r="A80" s="25" t="s">
        <v>116</v>
      </c>
      <c r="B80" s="59"/>
      <c r="C80" s="142"/>
      <c r="D80" s="142"/>
      <c r="E80" s="42"/>
      <c r="F80" s="50"/>
      <c r="G80" s="50" t="str">
        <f t="shared" si="2"/>
        <v/>
      </c>
      <c r="H80" s="23"/>
      <c r="L80" s="23"/>
      <c r="M80" s="23"/>
    </row>
    <row r="81" spans="1:13" outlineLevel="1" x14ac:dyDescent="0.25">
      <c r="A81" s="25" t="s">
        <v>117</v>
      </c>
      <c r="B81" s="59"/>
      <c r="C81" s="142"/>
      <c r="D81" s="142"/>
      <c r="E81" s="42"/>
      <c r="F81" s="50"/>
      <c r="G81" s="50" t="str">
        <f t="shared" si="2"/>
        <v/>
      </c>
      <c r="H81" s="23"/>
      <c r="L81" s="23"/>
      <c r="M81" s="23"/>
    </row>
    <row r="82" spans="1:13" outlineLevel="1" x14ac:dyDescent="0.25">
      <c r="A82" s="25" t="s">
        <v>118</v>
      </c>
      <c r="B82" s="59"/>
      <c r="C82" s="142"/>
      <c r="D82" s="142"/>
      <c r="E82" s="42"/>
      <c r="F82" s="50"/>
      <c r="G82" s="50" t="str">
        <f t="shared" si="2"/>
        <v/>
      </c>
      <c r="H82" s="23"/>
      <c r="L82" s="23"/>
      <c r="M82" s="23"/>
    </row>
    <row r="83" spans="1:13" outlineLevel="1" x14ac:dyDescent="0.25">
      <c r="A83" s="25" t="s">
        <v>119</v>
      </c>
      <c r="B83" s="59"/>
      <c r="C83" s="49"/>
      <c r="D83" s="49"/>
      <c r="E83" s="42"/>
      <c r="F83" s="50"/>
      <c r="G83" s="50"/>
      <c r="H83" s="23"/>
      <c r="L83" s="23"/>
      <c r="M83" s="23"/>
    </row>
    <row r="84" spans="1:13" outlineLevel="1" x14ac:dyDescent="0.25">
      <c r="A84" s="25" t="s">
        <v>120</v>
      </c>
      <c r="B84" s="59"/>
      <c r="C84" s="49"/>
      <c r="D84" s="49"/>
      <c r="E84" s="42"/>
      <c r="F84" s="50"/>
      <c r="G84" s="50"/>
      <c r="H84" s="23"/>
      <c r="L84" s="23"/>
      <c r="M84" s="23"/>
    </row>
    <row r="85" spans="1:13" outlineLevel="1" x14ac:dyDescent="0.25">
      <c r="A85" s="25" t="s">
        <v>121</v>
      </c>
      <c r="B85" s="59"/>
      <c r="C85" s="49"/>
      <c r="D85" s="49"/>
      <c r="E85" s="42"/>
      <c r="F85" s="50"/>
      <c r="G85" s="50"/>
      <c r="H85" s="23"/>
      <c r="L85" s="23"/>
      <c r="M85" s="23"/>
    </row>
    <row r="86" spans="1:13" outlineLevel="1" x14ac:dyDescent="0.25">
      <c r="A86" s="25" t="s">
        <v>122</v>
      </c>
      <c r="B86" s="58"/>
      <c r="C86" s="49"/>
      <c r="D86" s="49"/>
      <c r="E86" s="42"/>
      <c r="F86" s="50"/>
      <c r="G86" s="50" t="str">
        <f t="shared" si="2"/>
        <v/>
      </c>
      <c r="H86" s="23"/>
      <c r="L86" s="23"/>
      <c r="M86" s="23"/>
    </row>
    <row r="87" spans="1:13" outlineLevel="1" x14ac:dyDescent="0.25">
      <c r="A87" s="25" t="s">
        <v>123</v>
      </c>
      <c r="B87" s="59"/>
      <c r="C87" s="49"/>
      <c r="D87" s="49"/>
      <c r="E87" s="42"/>
      <c r="F87" s="50"/>
      <c r="G87" s="50" t="str">
        <f t="shared" si="2"/>
        <v/>
      </c>
      <c r="H87" s="23"/>
      <c r="L87" s="23"/>
      <c r="M87" s="23"/>
    </row>
    <row r="88" spans="1:13" ht="15" customHeight="1" x14ac:dyDescent="0.25">
      <c r="A88" s="44"/>
      <c r="B88" s="45" t="s">
        <v>124</v>
      </c>
      <c r="C88" s="92" t="s">
        <v>1108</v>
      </c>
      <c r="D88" s="92" t="s">
        <v>1109</v>
      </c>
      <c r="E88" s="46"/>
      <c r="F88" s="47" t="s">
        <v>125</v>
      </c>
      <c r="G88" s="44" t="s">
        <v>126</v>
      </c>
      <c r="H88" s="23"/>
      <c r="L88" s="23"/>
      <c r="M88" s="23"/>
    </row>
    <row r="89" spans="1:13" x14ac:dyDescent="0.25">
      <c r="A89" s="25" t="s">
        <v>127</v>
      </c>
      <c r="B89" s="42" t="s">
        <v>104</v>
      </c>
      <c r="C89" s="141" t="s">
        <v>1486</v>
      </c>
      <c r="D89" s="141" t="s">
        <v>1487</v>
      </c>
      <c r="E89" s="39"/>
      <c r="F89" s="56"/>
      <c r="G89" s="57"/>
      <c r="H89" s="23"/>
      <c r="L89" s="23"/>
      <c r="M89" s="23"/>
    </row>
    <row r="90" spans="1:13" x14ac:dyDescent="0.25">
      <c r="B90" s="42"/>
      <c r="E90" s="39"/>
      <c r="F90" s="56"/>
      <c r="G90" s="57"/>
      <c r="H90" s="23"/>
      <c r="L90" s="23"/>
      <c r="M90" s="23"/>
    </row>
    <row r="91" spans="1:13" x14ac:dyDescent="0.25">
      <c r="B91" s="42" t="s">
        <v>1102</v>
      </c>
      <c r="C91" s="39"/>
      <c r="D91" s="39"/>
      <c r="E91" s="39"/>
      <c r="F91" s="57"/>
      <c r="G91" s="57"/>
      <c r="H91" s="23"/>
      <c r="L91" s="23"/>
      <c r="M91" s="23"/>
    </row>
    <row r="92" spans="1:13" x14ac:dyDescent="0.25">
      <c r="A92" s="25" t="s">
        <v>128</v>
      </c>
      <c r="B92" s="42" t="s">
        <v>105</v>
      </c>
      <c r="E92" s="39"/>
      <c r="F92" s="57"/>
      <c r="G92" s="57"/>
      <c r="H92" s="23"/>
      <c r="L92" s="23"/>
      <c r="M92" s="23"/>
    </row>
    <row r="93" spans="1:13" x14ac:dyDescent="0.25">
      <c r="A93" s="25" t="s">
        <v>129</v>
      </c>
      <c r="B93" s="130" t="s">
        <v>1132</v>
      </c>
      <c r="C93" s="152">
        <v>0</v>
      </c>
      <c r="D93" s="152">
        <v>0</v>
      </c>
      <c r="E93" s="21"/>
      <c r="F93" s="50">
        <f>IF($C$100=0,"",IF(C93="[for completion]","",IF(C93="","",C93/$C$100)))</f>
        <v>0</v>
      </c>
      <c r="G93" s="50">
        <f>IF($D$100=0,"",IF(D93="[Mark as ND1 if not relevant]","",IF(D93="","",D93/$D$100)))</f>
        <v>0</v>
      </c>
      <c r="H93" s="23"/>
      <c r="L93" s="23"/>
      <c r="M93" s="23"/>
    </row>
    <row r="94" spans="1:13" x14ac:dyDescent="0.25">
      <c r="A94" s="25" t="s">
        <v>130</v>
      </c>
      <c r="B94" s="130" t="s">
        <v>1133</v>
      </c>
      <c r="C94" s="152">
        <v>2313.4499999999998</v>
      </c>
      <c r="D94" s="152">
        <v>0</v>
      </c>
      <c r="E94" s="21"/>
      <c r="F94" s="50">
        <f t="shared" ref="F94:F99" si="3">IF($C$100=0,"",IF(C94="[for completion]","",IF(C94="","",C94/$C$100)))</f>
        <v>0.24034096221573492</v>
      </c>
      <c r="G94" s="50">
        <f t="shared" ref="G94:G99" si="4">IF($D$100=0,"",IF(D94="[Mark as ND1 if not relevant]","",IF(D94="","",D94/$D$100)))</f>
        <v>0</v>
      </c>
      <c r="H94" s="23"/>
      <c r="L94" s="23"/>
      <c r="M94" s="23"/>
    </row>
    <row r="95" spans="1:13" x14ac:dyDescent="0.25">
      <c r="A95" s="25" t="s">
        <v>131</v>
      </c>
      <c r="B95" s="130" t="s">
        <v>1134</v>
      </c>
      <c r="C95" s="152">
        <v>2719.9</v>
      </c>
      <c r="D95" s="152">
        <v>2313.4499999999998</v>
      </c>
      <c r="E95" s="21"/>
      <c r="F95" s="50">
        <f t="shared" si="3"/>
        <v>0.28256646269881669</v>
      </c>
      <c r="G95" s="50">
        <f t="shared" si="4"/>
        <v>0.24034096221573492</v>
      </c>
      <c r="H95" s="23"/>
      <c r="L95" s="23"/>
      <c r="M95" s="23"/>
    </row>
    <row r="96" spans="1:13" x14ac:dyDescent="0.25">
      <c r="A96" s="25" t="s">
        <v>132</v>
      </c>
      <c r="B96" s="130" t="s">
        <v>1135</v>
      </c>
      <c r="C96" s="152">
        <v>1155.77</v>
      </c>
      <c r="D96" s="152">
        <v>2719.9</v>
      </c>
      <c r="E96" s="21"/>
      <c r="F96" s="50">
        <f t="shared" si="3"/>
        <v>0.1200712675441786</v>
      </c>
      <c r="G96" s="50">
        <f t="shared" si="4"/>
        <v>0.28256646269881669</v>
      </c>
      <c r="H96" s="23"/>
      <c r="L96" s="23"/>
      <c r="M96" s="23"/>
    </row>
    <row r="97" spans="1:14" x14ac:dyDescent="0.25">
      <c r="A97" s="25" t="s">
        <v>133</v>
      </c>
      <c r="B97" s="130" t="s">
        <v>1136</v>
      </c>
      <c r="C97" s="152">
        <v>2236.77</v>
      </c>
      <c r="D97" s="152">
        <v>1155.77</v>
      </c>
      <c r="E97" s="21"/>
      <c r="F97" s="50">
        <f t="shared" si="3"/>
        <v>0.23237478832708269</v>
      </c>
      <c r="G97" s="50">
        <f t="shared" si="4"/>
        <v>0.1200712675441786</v>
      </c>
      <c r="H97" s="23"/>
      <c r="L97" s="23"/>
      <c r="M97" s="23"/>
    </row>
    <row r="98" spans="1:14" x14ac:dyDescent="0.25">
      <c r="A98" s="25" t="s">
        <v>134</v>
      </c>
      <c r="B98" s="130" t="s">
        <v>1137</v>
      </c>
      <c r="C98" s="152">
        <v>1199.81</v>
      </c>
      <c r="D98" s="152">
        <v>3436.58</v>
      </c>
      <c r="E98" s="21"/>
      <c r="F98" s="50">
        <f t="shared" si="3"/>
        <v>0.124646519214187</v>
      </c>
      <c r="G98" s="50">
        <f t="shared" si="4"/>
        <v>0.35702130754126971</v>
      </c>
      <c r="H98" s="23"/>
      <c r="L98" s="23"/>
      <c r="M98" s="23"/>
    </row>
    <row r="99" spans="1:14" x14ac:dyDescent="0.25">
      <c r="A99" s="25" t="s">
        <v>135</v>
      </c>
      <c r="B99" s="130" t="s">
        <v>1138</v>
      </c>
      <c r="C99" s="152">
        <v>0</v>
      </c>
      <c r="D99" s="152">
        <v>0</v>
      </c>
      <c r="E99" s="21"/>
      <c r="F99" s="50">
        <f t="shared" si="3"/>
        <v>0</v>
      </c>
      <c r="G99" s="50">
        <f t="shared" si="4"/>
        <v>0</v>
      </c>
      <c r="H99" s="23"/>
      <c r="L99" s="23"/>
      <c r="M99" s="23"/>
    </row>
    <row r="100" spans="1:14" x14ac:dyDescent="0.25">
      <c r="A100" s="25" t="s">
        <v>136</v>
      </c>
      <c r="B100" s="58" t="s">
        <v>93</v>
      </c>
      <c r="C100" s="49">
        <f>SUM(C93:C99)</f>
        <v>9625.7000000000007</v>
      </c>
      <c r="D100" s="49">
        <f>SUM(D93:D99)</f>
        <v>9625.7000000000007</v>
      </c>
      <c r="E100" s="42"/>
      <c r="F100" s="52">
        <f>SUM(F93:F99)</f>
        <v>0.99999999999999989</v>
      </c>
      <c r="G100" s="52">
        <f>SUM(G93:G99)</f>
        <v>0.99999999999999989</v>
      </c>
      <c r="H100" s="23"/>
      <c r="L100" s="23"/>
      <c r="M100" s="23"/>
    </row>
    <row r="101" spans="1:14" outlineLevel="1" x14ac:dyDescent="0.25">
      <c r="A101" s="25" t="s">
        <v>137</v>
      </c>
      <c r="B101" s="59"/>
      <c r="C101" s="49"/>
      <c r="D101" s="49"/>
      <c r="E101" s="42"/>
      <c r="F101" s="50"/>
      <c r="G101" s="50"/>
      <c r="H101" s="23"/>
      <c r="L101" s="23"/>
      <c r="M101" s="23"/>
    </row>
    <row r="102" spans="1:14" outlineLevel="1" x14ac:dyDescent="0.25">
      <c r="A102" s="25" t="s">
        <v>138</v>
      </c>
      <c r="B102" s="59"/>
      <c r="C102" s="49"/>
      <c r="D102" s="49"/>
      <c r="E102" s="42"/>
      <c r="F102" s="50"/>
      <c r="G102" s="50"/>
      <c r="H102" s="23"/>
      <c r="L102" s="23"/>
      <c r="M102" s="23"/>
    </row>
    <row r="103" spans="1:14" outlineLevel="1" x14ac:dyDescent="0.25">
      <c r="A103" s="25" t="s">
        <v>139</v>
      </c>
      <c r="B103" s="59"/>
      <c r="C103" s="49"/>
      <c r="D103" s="49"/>
      <c r="E103" s="42"/>
      <c r="F103" s="50"/>
      <c r="G103" s="50"/>
      <c r="H103" s="23"/>
      <c r="L103" s="23"/>
      <c r="M103" s="23"/>
    </row>
    <row r="104" spans="1:14" outlineLevel="1" x14ac:dyDescent="0.25">
      <c r="A104" s="25" t="s">
        <v>140</v>
      </c>
      <c r="B104" s="59"/>
      <c r="C104" s="49"/>
      <c r="D104" s="49"/>
      <c r="E104" s="42"/>
      <c r="F104" s="50"/>
      <c r="G104" s="50"/>
      <c r="H104" s="23"/>
      <c r="L104" s="23"/>
      <c r="M104" s="23"/>
    </row>
    <row r="105" spans="1:14" outlineLevel="1" x14ac:dyDescent="0.25">
      <c r="A105" s="25" t="s">
        <v>141</v>
      </c>
      <c r="B105" s="59"/>
      <c r="C105" s="49"/>
      <c r="D105" s="49"/>
      <c r="E105" s="42"/>
      <c r="F105" s="50"/>
      <c r="G105" s="50"/>
      <c r="H105" s="23"/>
      <c r="L105" s="23"/>
      <c r="M105" s="23"/>
    </row>
    <row r="106" spans="1:14" outlineLevel="1" x14ac:dyDescent="0.25">
      <c r="A106" s="25" t="s">
        <v>142</v>
      </c>
      <c r="B106" s="59"/>
      <c r="C106" s="49"/>
      <c r="D106" s="49"/>
      <c r="E106" s="42"/>
      <c r="F106" s="50"/>
      <c r="G106" s="50"/>
      <c r="H106" s="23"/>
      <c r="L106" s="23"/>
      <c r="M106" s="23"/>
    </row>
    <row r="107" spans="1:14" outlineLevel="1" x14ac:dyDescent="0.25">
      <c r="A107" s="25" t="s">
        <v>143</v>
      </c>
      <c r="B107" s="59"/>
      <c r="C107" s="49"/>
      <c r="D107" s="49"/>
      <c r="E107" s="42"/>
      <c r="F107" s="50"/>
      <c r="G107" s="50"/>
      <c r="H107" s="23"/>
      <c r="L107" s="23"/>
      <c r="M107" s="23"/>
    </row>
    <row r="108" spans="1:14" outlineLevel="1" x14ac:dyDescent="0.25">
      <c r="A108" s="25" t="s">
        <v>144</v>
      </c>
      <c r="B108" s="58"/>
      <c r="C108" s="49"/>
      <c r="D108" s="49"/>
      <c r="E108" s="42"/>
      <c r="F108" s="50"/>
      <c r="G108" s="50"/>
      <c r="H108" s="23"/>
      <c r="L108" s="23"/>
      <c r="M108" s="23"/>
    </row>
    <row r="109" spans="1:14" outlineLevel="1" x14ac:dyDescent="0.25">
      <c r="A109" s="25" t="s">
        <v>145</v>
      </c>
      <c r="B109" s="59"/>
      <c r="C109" s="49"/>
      <c r="D109" s="49"/>
      <c r="E109" s="42"/>
      <c r="F109" s="50"/>
      <c r="G109" s="50"/>
      <c r="H109" s="23"/>
      <c r="L109" s="23"/>
      <c r="M109" s="23"/>
    </row>
    <row r="110" spans="1:14" outlineLevel="1" x14ac:dyDescent="0.25">
      <c r="A110" s="25" t="s">
        <v>146</v>
      </c>
      <c r="B110" s="59"/>
      <c r="C110" s="49"/>
      <c r="D110" s="49"/>
      <c r="E110" s="42"/>
      <c r="F110" s="50"/>
      <c r="G110" s="50"/>
      <c r="H110" s="23"/>
      <c r="L110" s="23"/>
      <c r="M110" s="23"/>
    </row>
    <row r="111" spans="1:14" ht="15" customHeight="1" x14ac:dyDescent="0.25">
      <c r="A111" s="44"/>
      <c r="B111" s="45" t="s">
        <v>147</v>
      </c>
      <c r="C111" s="47" t="s">
        <v>148</v>
      </c>
      <c r="D111" s="47" t="s">
        <v>149</v>
      </c>
      <c r="E111" s="46"/>
      <c r="F111" s="47" t="s">
        <v>150</v>
      </c>
      <c r="G111" s="47" t="s">
        <v>151</v>
      </c>
      <c r="H111" s="23"/>
      <c r="L111" s="23"/>
      <c r="M111" s="23"/>
    </row>
    <row r="112" spans="1:14" s="60" customFormat="1" x14ac:dyDescent="0.25">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x14ac:dyDescent="0.25">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x14ac:dyDescent="0.25">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x14ac:dyDescent="0.25">
      <c r="A115" s="25" t="s">
        <v>156</v>
      </c>
      <c r="B115" s="42" t="s">
        <v>1144</v>
      </c>
      <c r="C115" s="152">
        <v>16484.34</v>
      </c>
      <c r="D115" s="25" t="s">
        <v>923</v>
      </c>
      <c r="E115" s="50"/>
      <c r="F115" s="50">
        <f t="shared" si="5"/>
        <v>1</v>
      </c>
      <c r="G115" s="50" t="str">
        <f t="shared" si="6"/>
        <v/>
      </c>
      <c r="I115" s="25"/>
      <c r="J115" s="25"/>
      <c r="K115" s="25"/>
      <c r="L115" s="42" t="s">
        <v>1144</v>
      </c>
      <c r="M115" s="23"/>
      <c r="N115" s="23"/>
    </row>
    <row r="116" spans="1:14" s="60" customFormat="1" x14ac:dyDescent="0.25">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x14ac:dyDescent="0.25">
      <c r="A117" s="25" t="s">
        <v>159</v>
      </c>
      <c r="B117" s="42" t="s">
        <v>164</v>
      </c>
      <c r="C117" s="152">
        <v>0</v>
      </c>
      <c r="D117" s="25" t="s">
        <v>923</v>
      </c>
      <c r="E117" s="42"/>
      <c r="F117" s="50">
        <f t="shared" si="5"/>
        <v>0</v>
      </c>
      <c r="G117" s="50" t="str">
        <f t="shared" si="6"/>
        <v/>
      </c>
      <c r="I117" s="25"/>
      <c r="J117" s="25"/>
      <c r="K117" s="25"/>
      <c r="L117" s="42" t="s">
        <v>164</v>
      </c>
      <c r="M117" s="23"/>
      <c r="N117" s="23"/>
    </row>
    <row r="118" spans="1:14" x14ac:dyDescent="0.25">
      <c r="A118" s="25" t="s">
        <v>160</v>
      </c>
      <c r="B118" s="42" t="s">
        <v>166</v>
      </c>
      <c r="C118" s="152">
        <v>0</v>
      </c>
      <c r="D118" s="25" t="s">
        <v>923</v>
      </c>
      <c r="E118" s="42"/>
      <c r="F118" s="50">
        <f t="shared" si="5"/>
        <v>0</v>
      </c>
      <c r="G118" s="50" t="str">
        <f t="shared" si="6"/>
        <v/>
      </c>
      <c r="L118" s="42" t="s">
        <v>166</v>
      </c>
      <c r="M118" s="23"/>
    </row>
    <row r="119" spans="1:14" x14ac:dyDescent="0.25">
      <c r="A119" s="25" t="s">
        <v>161</v>
      </c>
      <c r="B119" s="42" t="s">
        <v>1146</v>
      </c>
      <c r="C119" s="152">
        <v>0</v>
      </c>
      <c r="D119" s="25" t="s">
        <v>923</v>
      </c>
      <c r="E119" s="42"/>
      <c r="F119" s="50">
        <f t="shared" si="5"/>
        <v>0</v>
      </c>
      <c r="G119" s="50" t="str">
        <f t="shared" si="6"/>
        <v/>
      </c>
      <c r="L119" s="42" t="s">
        <v>1146</v>
      </c>
      <c r="M119" s="23"/>
    </row>
    <row r="120" spans="1:14" x14ac:dyDescent="0.25">
      <c r="A120" s="25" t="s">
        <v>163</v>
      </c>
      <c r="B120" s="42" t="s">
        <v>168</v>
      </c>
      <c r="C120" s="152">
        <v>0</v>
      </c>
      <c r="D120" s="25" t="s">
        <v>923</v>
      </c>
      <c r="E120" s="42"/>
      <c r="F120" s="50">
        <f t="shared" si="5"/>
        <v>0</v>
      </c>
      <c r="G120" s="50" t="str">
        <f t="shared" si="6"/>
        <v/>
      </c>
      <c r="L120" s="42" t="s">
        <v>168</v>
      </c>
      <c r="M120" s="23"/>
    </row>
    <row r="121" spans="1:14" x14ac:dyDescent="0.25">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x14ac:dyDescent="0.25">
      <c r="A122" s="25" t="s">
        <v>167</v>
      </c>
      <c r="B122" s="42" t="s">
        <v>170</v>
      </c>
      <c r="C122" s="152">
        <v>0</v>
      </c>
      <c r="D122" s="25" t="s">
        <v>923</v>
      </c>
      <c r="E122" s="42"/>
      <c r="F122" s="50">
        <f t="shared" si="5"/>
        <v>0</v>
      </c>
      <c r="G122" s="50" t="str">
        <f t="shared" si="6"/>
        <v/>
      </c>
      <c r="L122" s="42" t="s">
        <v>170</v>
      </c>
      <c r="M122" s="23"/>
    </row>
    <row r="123" spans="1:14" x14ac:dyDescent="0.25">
      <c r="A123" s="25" t="s">
        <v>169</v>
      </c>
      <c r="B123" s="42" t="s">
        <v>157</v>
      </c>
      <c r="C123" s="152">
        <v>0</v>
      </c>
      <c r="D123" s="25" t="s">
        <v>923</v>
      </c>
      <c r="E123" s="42"/>
      <c r="F123" s="50">
        <f t="shared" si="5"/>
        <v>0</v>
      </c>
      <c r="G123" s="50" t="str">
        <f t="shared" si="6"/>
        <v/>
      </c>
      <c r="L123" s="42" t="s">
        <v>157</v>
      </c>
      <c r="M123" s="23"/>
    </row>
    <row r="124" spans="1:14" x14ac:dyDescent="0.25">
      <c r="A124" s="25" t="s">
        <v>171</v>
      </c>
      <c r="B124" s="130" t="s">
        <v>1148</v>
      </c>
      <c r="C124" s="152">
        <v>0</v>
      </c>
      <c r="D124" s="25" t="s">
        <v>923</v>
      </c>
      <c r="E124" s="42"/>
      <c r="F124" s="50">
        <f t="shared" si="5"/>
        <v>0</v>
      </c>
      <c r="G124" s="50" t="str">
        <f t="shared" si="6"/>
        <v/>
      </c>
      <c r="L124" s="130" t="s">
        <v>1148</v>
      </c>
      <c r="M124" s="23"/>
    </row>
    <row r="125" spans="1:14" x14ac:dyDescent="0.25">
      <c r="A125" s="25" t="s">
        <v>173</v>
      </c>
      <c r="B125" s="42" t="s">
        <v>172</v>
      </c>
      <c r="C125" s="152">
        <v>0</v>
      </c>
      <c r="D125" s="25" t="s">
        <v>923</v>
      </c>
      <c r="E125" s="42"/>
      <c r="F125" s="50">
        <f t="shared" si="5"/>
        <v>0</v>
      </c>
      <c r="G125" s="50" t="str">
        <f t="shared" si="6"/>
        <v/>
      </c>
      <c r="L125" s="42" t="s">
        <v>172</v>
      </c>
      <c r="M125" s="23"/>
    </row>
    <row r="126" spans="1:14" x14ac:dyDescent="0.25">
      <c r="A126" s="25" t="s">
        <v>175</v>
      </c>
      <c r="B126" s="42" t="s">
        <v>174</v>
      </c>
      <c r="C126" s="152">
        <v>0</v>
      </c>
      <c r="D126" s="25" t="s">
        <v>923</v>
      </c>
      <c r="E126" s="42"/>
      <c r="F126" s="50">
        <f t="shared" si="5"/>
        <v>0</v>
      </c>
      <c r="G126" s="50" t="str">
        <f t="shared" si="6"/>
        <v/>
      </c>
      <c r="H126" s="54"/>
      <c r="L126" s="42" t="s">
        <v>174</v>
      </c>
      <c r="M126" s="23"/>
    </row>
    <row r="127" spans="1:14" x14ac:dyDescent="0.25">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x14ac:dyDescent="0.25">
      <c r="A128" s="25" t="s">
        <v>1149</v>
      </c>
      <c r="B128" s="42" t="s">
        <v>91</v>
      </c>
      <c r="C128" s="152">
        <v>0</v>
      </c>
      <c r="D128" s="25" t="s">
        <v>923</v>
      </c>
      <c r="E128" s="42"/>
      <c r="F128" s="50">
        <f t="shared" si="5"/>
        <v>0</v>
      </c>
      <c r="G128" s="50" t="str">
        <f t="shared" si="6"/>
        <v/>
      </c>
      <c r="H128" s="23"/>
      <c r="L128" s="23"/>
      <c r="M128" s="23"/>
    </row>
    <row r="129" spans="1:14" x14ac:dyDescent="0.25">
      <c r="A129" s="25" t="s">
        <v>1152</v>
      </c>
      <c r="B129" s="58" t="s">
        <v>93</v>
      </c>
      <c r="C129" s="152">
        <f>SUM(C112:C128)</f>
        <v>16484.34</v>
      </c>
      <c r="D129" s="25">
        <f>SUM(D112:D128)</f>
        <v>0</v>
      </c>
      <c r="E129" s="42"/>
      <c r="F129" s="61">
        <f>SUM(F112:F128)</f>
        <v>1</v>
      </c>
      <c r="G129" s="61">
        <f>SUM(G112:G128)</f>
        <v>0</v>
      </c>
      <c r="H129" s="23"/>
      <c r="L129" s="23"/>
      <c r="M129" s="23"/>
    </row>
    <row r="130" spans="1:14" outlineLevel="1" x14ac:dyDescent="0.25">
      <c r="A130" s="25" t="s">
        <v>177</v>
      </c>
      <c r="B130" s="53"/>
      <c r="E130" s="42"/>
      <c r="F130" s="50" t="str">
        <f>IF($C$129=0,"",IF(C130="[for completion]","",IF(C130="","",C130/$C$129)))</f>
        <v/>
      </c>
      <c r="G130" s="50" t="str">
        <f>IF($D$129=0,"",IF(D130="[for completion]","",IF(D130="","",D130/$D$129)))</f>
        <v/>
      </c>
      <c r="H130" s="23"/>
      <c r="L130" s="23"/>
      <c r="M130" s="23"/>
    </row>
    <row r="131" spans="1:14" outlineLevel="1" x14ac:dyDescent="0.25">
      <c r="A131" s="25" t="s">
        <v>178</v>
      </c>
      <c r="B131" s="53"/>
      <c r="E131" s="42"/>
      <c r="F131" s="50"/>
      <c r="G131" s="50" t="str">
        <f t="shared" ref="G131:G136" si="11">IF($D$129=0,"",IF(D131="[for completion]","",D131/$D$129))</f>
        <v/>
      </c>
      <c r="H131" s="23"/>
      <c r="L131" s="23"/>
      <c r="M131" s="23"/>
    </row>
    <row r="132" spans="1:14" outlineLevel="1" x14ac:dyDescent="0.25">
      <c r="A132" s="25" t="s">
        <v>179</v>
      </c>
      <c r="B132" s="53"/>
      <c r="E132" s="42"/>
      <c r="F132" s="50"/>
      <c r="G132" s="50" t="str">
        <f t="shared" si="11"/>
        <v/>
      </c>
      <c r="H132" s="23"/>
      <c r="L132" s="23"/>
      <c r="M132" s="23"/>
    </row>
    <row r="133" spans="1:14" outlineLevel="1" x14ac:dyDescent="0.25">
      <c r="A133" s="25" t="s">
        <v>180</v>
      </c>
      <c r="B133" s="53"/>
      <c r="E133" s="42"/>
      <c r="F133" s="50"/>
      <c r="G133" s="50" t="str">
        <f t="shared" si="11"/>
        <v/>
      </c>
      <c r="H133" s="23"/>
      <c r="L133" s="23"/>
      <c r="M133" s="23"/>
    </row>
    <row r="134" spans="1:14" outlineLevel="1" x14ac:dyDescent="0.25">
      <c r="A134" s="25" t="s">
        <v>181</v>
      </c>
      <c r="B134" s="53"/>
      <c r="E134" s="42"/>
      <c r="F134" s="50"/>
      <c r="G134" s="50" t="str">
        <f t="shared" si="11"/>
        <v/>
      </c>
      <c r="H134" s="23"/>
      <c r="L134" s="23"/>
      <c r="M134" s="23"/>
    </row>
    <row r="135" spans="1:14" outlineLevel="1" x14ac:dyDescent="0.25">
      <c r="A135" s="25" t="s">
        <v>182</v>
      </c>
      <c r="B135" s="53"/>
      <c r="E135" s="42"/>
      <c r="F135" s="50"/>
      <c r="G135" s="50" t="str">
        <f t="shared" si="11"/>
        <v/>
      </c>
      <c r="H135" s="23"/>
      <c r="L135" s="23"/>
      <c r="M135" s="23"/>
    </row>
    <row r="136" spans="1:14" outlineLevel="1" x14ac:dyDescent="0.25">
      <c r="A136" s="25" t="s">
        <v>183</v>
      </c>
      <c r="B136" s="53"/>
      <c r="E136" s="42"/>
      <c r="F136" s="50"/>
      <c r="G136" s="50" t="str">
        <f t="shared" si="11"/>
        <v/>
      </c>
      <c r="H136" s="23"/>
      <c r="L136" s="23"/>
      <c r="M136" s="23"/>
    </row>
    <row r="137" spans="1:14" ht="15" customHeight="1" x14ac:dyDescent="0.25">
      <c r="A137" s="44"/>
      <c r="B137" s="45" t="s">
        <v>184</v>
      </c>
      <c r="C137" s="47" t="s">
        <v>148</v>
      </c>
      <c r="D137" s="47" t="s">
        <v>149</v>
      </c>
      <c r="E137" s="46"/>
      <c r="F137" s="47" t="s">
        <v>150</v>
      </c>
      <c r="G137" s="47" t="s">
        <v>151</v>
      </c>
      <c r="H137" s="23"/>
      <c r="L137" s="23"/>
      <c r="M137" s="23"/>
    </row>
    <row r="138" spans="1:14" s="60" customFormat="1" x14ac:dyDescent="0.25">
      <c r="A138" s="25" t="s">
        <v>185</v>
      </c>
      <c r="B138" s="42" t="s">
        <v>153</v>
      </c>
      <c r="C138" s="152">
        <v>7515.56</v>
      </c>
      <c r="D138" s="25" t="s">
        <v>923</v>
      </c>
      <c r="E138" s="50"/>
      <c r="F138" s="50">
        <f>IF($C$155=0,"",IF(C138="[for completion]","",IF(C138="","",C138/$C$155)))</f>
        <v>0.78077980741160913</v>
      </c>
      <c r="G138" s="50" t="str">
        <f>IF($D$155=0,"",IF(D138="[for completion]","",IF(D138="","",D138/$D$155)))</f>
        <v/>
      </c>
      <c r="H138" s="23"/>
      <c r="I138" s="25"/>
      <c r="J138" s="25"/>
      <c r="K138" s="25"/>
      <c r="L138" s="23"/>
      <c r="M138" s="23"/>
      <c r="N138" s="23"/>
    </row>
    <row r="139" spans="1:14" s="60" customFormat="1" x14ac:dyDescent="0.25">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x14ac:dyDescent="0.25">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x14ac:dyDescent="0.25">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x14ac:dyDescent="0.25">
      <c r="A143" s="25" t="s">
        <v>190</v>
      </c>
      <c r="B143" s="42" t="s">
        <v>164</v>
      </c>
      <c r="C143" s="152">
        <v>0</v>
      </c>
      <c r="D143" s="25" t="s">
        <v>923</v>
      </c>
      <c r="E143" s="42"/>
      <c r="F143" s="50">
        <f t="shared" si="12"/>
        <v>0</v>
      </c>
      <c r="G143" s="50" t="str">
        <f t="shared" si="13"/>
        <v/>
      </c>
      <c r="H143" s="23"/>
      <c r="I143" s="25"/>
      <c r="J143" s="25"/>
      <c r="K143" s="25"/>
      <c r="L143" s="23"/>
      <c r="M143" s="23"/>
      <c r="N143" s="23"/>
    </row>
    <row r="144" spans="1:14" x14ac:dyDescent="0.25">
      <c r="A144" s="25" t="s">
        <v>191</v>
      </c>
      <c r="B144" s="42" t="s">
        <v>166</v>
      </c>
      <c r="C144" s="152">
        <v>0</v>
      </c>
      <c r="D144" s="25" t="s">
        <v>923</v>
      </c>
      <c r="E144" s="42"/>
      <c r="F144" s="50">
        <f t="shared" si="12"/>
        <v>0</v>
      </c>
      <c r="G144" s="50" t="str">
        <f t="shared" si="13"/>
        <v/>
      </c>
      <c r="H144" s="23"/>
      <c r="L144" s="23"/>
      <c r="M144" s="23"/>
    </row>
    <row r="145" spans="1:13" x14ac:dyDescent="0.25">
      <c r="A145" s="25" t="s">
        <v>192</v>
      </c>
      <c r="B145" s="42" t="s">
        <v>1146</v>
      </c>
      <c r="C145" s="152">
        <v>417.48</v>
      </c>
      <c r="D145" s="25" t="s">
        <v>923</v>
      </c>
      <c r="E145" s="42"/>
      <c r="F145" s="50">
        <f t="shared" si="12"/>
        <v>4.3371346113689271E-2</v>
      </c>
      <c r="G145" s="50" t="str">
        <f t="shared" si="13"/>
        <v/>
      </c>
      <c r="H145" s="23"/>
      <c r="L145" s="23"/>
      <c r="M145" s="23"/>
    </row>
    <row r="146" spans="1:13" x14ac:dyDescent="0.25">
      <c r="A146" s="25" t="s">
        <v>193</v>
      </c>
      <c r="B146" s="42" t="s">
        <v>168</v>
      </c>
      <c r="C146" s="152">
        <v>0</v>
      </c>
      <c r="D146" s="25" t="s">
        <v>923</v>
      </c>
      <c r="E146" s="42"/>
      <c r="F146" s="50">
        <f t="shared" si="12"/>
        <v>0</v>
      </c>
      <c r="G146" s="50" t="str">
        <f t="shared" si="13"/>
        <v/>
      </c>
      <c r="H146" s="23"/>
      <c r="L146" s="23"/>
      <c r="M146" s="23"/>
    </row>
    <row r="147" spans="1:13" x14ac:dyDescent="0.25">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x14ac:dyDescent="0.25">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196</v>
      </c>
      <c r="B149" s="42" t="s">
        <v>157</v>
      </c>
      <c r="C149" s="152">
        <v>0</v>
      </c>
      <c r="D149" s="25" t="s">
        <v>923</v>
      </c>
      <c r="E149" s="42"/>
      <c r="F149" s="50">
        <f t="shared" si="16"/>
        <v>0</v>
      </c>
      <c r="G149" s="50" t="str">
        <f t="shared" si="17"/>
        <v/>
      </c>
      <c r="H149" s="23"/>
      <c r="L149" s="23"/>
      <c r="M149" s="23"/>
    </row>
    <row r="150" spans="1:13" x14ac:dyDescent="0.25">
      <c r="A150" s="25" t="s">
        <v>197</v>
      </c>
      <c r="B150" s="130" t="s">
        <v>1148</v>
      </c>
      <c r="C150" s="152">
        <v>0</v>
      </c>
      <c r="D150" s="25" t="s">
        <v>923</v>
      </c>
      <c r="E150" s="42"/>
      <c r="F150" s="50">
        <f t="shared" si="16"/>
        <v>0</v>
      </c>
      <c r="G150" s="50" t="str">
        <f t="shared" si="17"/>
        <v/>
      </c>
      <c r="H150" s="23"/>
      <c r="L150" s="23"/>
      <c r="M150" s="23"/>
    </row>
    <row r="151" spans="1:13" x14ac:dyDescent="0.25">
      <c r="A151" s="25" t="s">
        <v>198</v>
      </c>
      <c r="B151" s="42" t="s">
        <v>172</v>
      </c>
      <c r="C151" s="152">
        <v>0</v>
      </c>
      <c r="D151" s="25" t="s">
        <v>923</v>
      </c>
      <c r="E151" s="42"/>
      <c r="F151" s="50">
        <f t="shared" si="16"/>
        <v>0</v>
      </c>
      <c r="G151" s="50" t="str">
        <f t="shared" si="17"/>
        <v/>
      </c>
      <c r="H151" s="23"/>
      <c r="L151" s="23"/>
      <c r="M151" s="23"/>
    </row>
    <row r="152" spans="1:13" x14ac:dyDescent="0.25">
      <c r="A152" s="25" t="s">
        <v>199</v>
      </c>
      <c r="B152" s="42" t="s">
        <v>174</v>
      </c>
      <c r="C152" s="152">
        <v>0</v>
      </c>
      <c r="D152" s="25" t="s">
        <v>923</v>
      </c>
      <c r="E152" s="42"/>
      <c r="F152" s="50">
        <f t="shared" si="16"/>
        <v>0</v>
      </c>
      <c r="G152" s="50" t="str">
        <f t="shared" si="17"/>
        <v/>
      </c>
      <c r="H152" s="23"/>
      <c r="L152" s="23"/>
      <c r="M152" s="23"/>
    </row>
    <row r="153" spans="1:13" x14ac:dyDescent="0.25">
      <c r="A153" s="25" t="s">
        <v>200</v>
      </c>
      <c r="B153" s="42" t="s">
        <v>1147</v>
      </c>
      <c r="C153" s="152">
        <v>1692.67</v>
      </c>
      <c r="D153" s="25" t="s">
        <v>923</v>
      </c>
      <c r="E153" s="42"/>
      <c r="F153" s="50">
        <f t="shared" si="16"/>
        <v>0.17584884647470159</v>
      </c>
      <c r="G153" s="50" t="str">
        <f t="shared" si="17"/>
        <v/>
      </c>
      <c r="H153" s="23"/>
      <c r="L153" s="23"/>
      <c r="M153" s="23"/>
    </row>
    <row r="154" spans="1:13" x14ac:dyDescent="0.25">
      <c r="A154" s="25" t="s">
        <v>1150</v>
      </c>
      <c r="B154" s="42" t="s">
        <v>91</v>
      </c>
      <c r="C154" s="152">
        <v>0</v>
      </c>
      <c r="D154" s="25" t="s">
        <v>923</v>
      </c>
      <c r="E154" s="42"/>
      <c r="F154" s="50">
        <f t="shared" si="16"/>
        <v>0</v>
      </c>
      <c r="G154" s="50" t="str">
        <f t="shared" si="17"/>
        <v/>
      </c>
      <c r="H154" s="23"/>
      <c r="L154" s="23"/>
      <c r="M154" s="23"/>
    </row>
    <row r="155" spans="1:13" x14ac:dyDescent="0.25">
      <c r="A155" s="25" t="s">
        <v>1154</v>
      </c>
      <c r="B155" s="58" t="s">
        <v>93</v>
      </c>
      <c r="C155" s="152">
        <f>SUM(C138:C154)</f>
        <v>9625.7100000000009</v>
      </c>
      <c r="D155" s="25">
        <f>SUM(D138:D154)</f>
        <v>0</v>
      </c>
      <c r="E155" s="42"/>
      <c r="F155" s="61">
        <f>SUM(F138:F154)</f>
        <v>1</v>
      </c>
      <c r="G155" s="61">
        <f>SUM(G138:G154)</f>
        <v>0</v>
      </c>
      <c r="H155" s="23"/>
      <c r="L155" s="23"/>
      <c r="M155" s="23"/>
    </row>
    <row r="156" spans="1:13" outlineLevel="1" x14ac:dyDescent="0.25">
      <c r="A156" s="25" t="s">
        <v>201</v>
      </c>
      <c r="B156" s="53"/>
      <c r="C156" s="152"/>
      <c r="E156" s="42"/>
      <c r="F156" s="50" t="str">
        <f>IF($C$155=0,"",IF(C156="[for completion]","",IF(C156="","",C156/$C$155)))</f>
        <v/>
      </c>
      <c r="G156" s="50" t="str">
        <f>IF($D$155=0,"",IF(D156="[for completion]","",IF(D156="","",D156/$D$155)))</f>
        <v/>
      </c>
      <c r="H156" s="23"/>
      <c r="L156" s="23"/>
      <c r="M156" s="23"/>
    </row>
    <row r="157" spans="1:13" outlineLevel="1" x14ac:dyDescent="0.25">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203</v>
      </c>
      <c r="B158" s="53"/>
      <c r="E158" s="42"/>
      <c r="F158" s="50" t="str">
        <f t="shared" si="18"/>
        <v/>
      </c>
      <c r="G158" s="50" t="str">
        <f t="shared" si="19"/>
        <v/>
      </c>
      <c r="H158" s="23"/>
      <c r="L158" s="23"/>
      <c r="M158" s="23"/>
    </row>
    <row r="159" spans="1:13" outlineLevel="1" x14ac:dyDescent="0.25">
      <c r="A159" s="25" t="s">
        <v>204</v>
      </c>
      <c r="B159" s="53"/>
      <c r="E159" s="42"/>
      <c r="F159" s="50" t="str">
        <f t="shared" si="18"/>
        <v/>
      </c>
      <c r="G159" s="50" t="str">
        <f t="shared" si="19"/>
        <v/>
      </c>
      <c r="H159" s="23"/>
      <c r="L159" s="23"/>
      <c r="M159" s="23"/>
    </row>
    <row r="160" spans="1:13" outlineLevel="1" x14ac:dyDescent="0.25">
      <c r="A160" s="25" t="s">
        <v>205</v>
      </c>
      <c r="B160" s="53"/>
      <c r="E160" s="42"/>
      <c r="F160" s="50" t="str">
        <f t="shared" si="18"/>
        <v/>
      </c>
      <c r="G160" s="50" t="str">
        <f t="shared" si="19"/>
        <v/>
      </c>
      <c r="H160" s="23"/>
      <c r="L160" s="23"/>
      <c r="M160" s="23"/>
    </row>
    <row r="161" spans="1:13" outlineLevel="1" x14ac:dyDescent="0.25">
      <c r="A161" s="25" t="s">
        <v>206</v>
      </c>
      <c r="B161" s="53"/>
      <c r="E161" s="42"/>
      <c r="F161" s="50" t="str">
        <f t="shared" si="18"/>
        <v/>
      </c>
      <c r="G161" s="50" t="str">
        <f t="shared" si="19"/>
        <v/>
      </c>
      <c r="H161" s="23"/>
      <c r="L161" s="23"/>
      <c r="M161" s="23"/>
    </row>
    <row r="162" spans="1:13" outlineLevel="1" x14ac:dyDescent="0.25">
      <c r="A162" s="25" t="s">
        <v>207</v>
      </c>
      <c r="B162" s="53"/>
      <c r="E162" s="42"/>
      <c r="F162" s="50" t="str">
        <f t="shared" si="18"/>
        <v/>
      </c>
      <c r="G162" s="50" t="str">
        <f t="shared" si="19"/>
        <v/>
      </c>
      <c r="H162" s="23"/>
      <c r="L162" s="23"/>
      <c r="M162" s="23"/>
    </row>
    <row r="163" spans="1:13" ht="15" customHeight="1" x14ac:dyDescent="0.25">
      <c r="A163" s="44"/>
      <c r="B163" s="45" t="s">
        <v>208</v>
      </c>
      <c r="C163" s="92" t="s">
        <v>148</v>
      </c>
      <c r="D163" s="92" t="s">
        <v>149</v>
      </c>
      <c r="E163" s="46"/>
      <c r="F163" s="92" t="s">
        <v>150</v>
      </c>
      <c r="G163" s="92" t="s">
        <v>151</v>
      </c>
      <c r="H163" s="23"/>
      <c r="L163" s="23"/>
      <c r="M163" s="23"/>
    </row>
    <row r="164" spans="1:13" x14ac:dyDescent="0.25">
      <c r="A164" s="25" t="s">
        <v>210</v>
      </c>
      <c r="B164" s="23" t="s">
        <v>211</v>
      </c>
      <c r="C164" s="152">
        <v>8848.56</v>
      </c>
      <c r="D164" s="25" t="s">
        <v>923</v>
      </c>
      <c r="E164" s="62"/>
      <c r="F164" s="50">
        <f>IF($C$167=0,"",IF(C164="[for completion]","",IF(C164="","",C164/$C$167)))</f>
        <v>0.91926309851429144</v>
      </c>
      <c r="G164" s="50" t="str">
        <f>IF($D$167=0,"",IF(D164="[for completion]","",IF(D164="","",D164/$D$167)))</f>
        <v/>
      </c>
      <c r="H164" s="23"/>
      <c r="L164" s="23"/>
      <c r="M164" s="23"/>
    </row>
    <row r="165" spans="1:13" x14ac:dyDescent="0.25">
      <c r="A165" s="25" t="s">
        <v>212</v>
      </c>
      <c r="B165" s="23" t="s">
        <v>213</v>
      </c>
      <c r="C165" s="152">
        <v>777.15</v>
      </c>
      <c r="D165" s="25" t="s">
        <v>923</v>
      </c>
      <c r="E165" s="62"/>
      <c r="F165" s="50">
        <f t="shared" ref="F165:F166" si="20">IF($C$167=0,"",IF(C165="[for completion]","",IF(C165="","",C165/$C$167)))</f>
        <v>8.0736901485708598E-2</v>
      </c>
      <c r="G165" s="50" t="str">
        <f t="shared" ref="G165:G166" si="21">IF($D$167=0,"",IF(D165="[for completion]","",IF(D165="","",D165/$D$167)))</f>
        <v/>
      </c>
      <c r="H165" s="23"/>
      <c r="L165" s="23"/>
      <c r="M165" s="23"/>
    </row>
    <row r="166" spans="1:13" x14ac:dyDescent="0.25">
      <c r="A166" s="25" t="s">
        <v>214</v>
      </c>
      <c r="B166" s="23" t="s">
        <v>91</v>
      </c>
      <c r="C166" s="152">
        <v>0</v>
      </c>
      <c r="D166" s="25" t="s">
        <v>923</v>
      </c>
      <c r="E166" s="62"/>
      <c r="F166" s="50">
        <f t="shared" si="20"/>
        <v>0</v>
      </c>
      <c r="G166" s="50" t="str">
        <f t="shared" si="21"/>
        <v/>
      </c>
      <c r="H166" s="23"/>
      <c r="L166" s="23"/>
      <c r="M166" s="23"/>
    </row>
    <row r="167" spans="1:13" x14ac:dyDescent="0.25">
      <c r="A167" s="25" t="s">
        <v>215</v>
      </c>
      <c r="B167" s="63" t="s">
        <v>93</v>
      </c>
      <c r="C167" s="154">
        <f>SUM(C164:C166)</f>
        <v>9625.7099999999991</v>
      </c>
      <c r="D167" s="23">
        <f>SUM(D164:D166)</f>
        <v>0</v>
      </c>
      <c r="E167" s="62"/>
      <c r="F167" s="62">
        <f>SUM(F164:F166)</f>
        <v>1</v>
      </c>
      <c r="G167" s="62">
        <f>SUM(G164:G166)</f>
        <v>0</v>
      </c>
      <c r="H167" s="23"/>
      <c r="L167" s="23"/>
      <c r="M167" s="23"/>
    </row>
    <row r="168" spans="1:13" outlineLevel="1" x14ac:dyDescent="0.25">
      <c r="A168" s="25" t="s">
        <v>216</v>
      </c>
      <c r="B168" s="63"/>
      <c r="C168" s="154"/>
      <c r="D168" s="23"/>
      <c r="E168" s="62"/>
      <c r="F168" s="62"/>
      <c r="G168" s="21"/>
      <c r="H168" s="23"/>
      <c r="L168" s="23"/>
      <c r="M168" s="23"/>
    </row>
    <row r="169" spans="1:13" outlineLevel="1" x14ac:dyDescent="0.25">
      <c r="A169" s="25" t="s">
        <v>217</v>
      </c>
      <c r="B169" s="63"/>
      <c r="C169" s="23"/>
      <c r="D169" s="23"/>
      <c r="E169" s="62"/>
      <c r="F169" s="62"/>
      <c r="G169" s="21"/>
      <c r="H169" s="23"/>
      <c r="L169" s="23"/>
      <c r="M169" s="23"/>
    </row>
    <row r="170" spans="1:13" outlineLevel="1" x14ac:dyDescent="0.25">
      <c r="A170" s="25" t="s">
        <v>218</v>
      </c>
      <c r="B170" s="63"/>
      <c r="C170" s="23"/>
      <c r="D170" s="23"/>
      <c r="E170" s="62"/>
      <c r="F170" s="62"/>
      <c r="G170" s="21"/>
      <c r="H170" s="23"/>
      <c r="L170" s="23"/>
      <c r="M170" s="23"/>
    </row>
    <row r="171" spans="1:13" outlineLevel="1" x14ac:dyDescent="0.25">
      <c r="A171" s="25" t="s">
        <v>219</v>
      </c>
      <c r="B171" s="63"/>
      <c r="C171" s="23"/>
      <c r="D171" s="23"/>
      <c r="E171" s="62"/>
      <c r="F171" s="62"/>
      <c r="G171" s="21"/>
      <c r="H171" s="23"/>
      <c r="L171" s="23"/>
      <c r="M171" s="23"/>
    </row>
    <row r="172" spans="1:13" outlineLevel="1" x14ac:dyDescent="0.25">
      <c r="A172" s="25" t="s">
        <v>220</v>
      </c>
      <c r="B172" s="63"/>
      <c r="C172" s="23"/>
      <c r="D172" s="23"/>
      <c r="E172" s="62"/>
      <c r="F172" s="62"/>
      <c r="G172" s="21"/>
      <c r="H172" s="23"/>
      <c r="L172" s="23"/>
      <c r="M172" s="23"/>
    </row>
    <row r="173" spans="1:13" ht="15" customHeight="1" x14ac:dyDescent="0.25">
      <c r="A173" s="44"/>
      <c r="B173" s="45" t="s">
        <v>221</v>
      </c>
      <c r="C173" s="44" t="s">
        <v>60</v>
      </c>
      <c r="D173" s="44"/>
      <c r="E173" s="46"/>
      <c r="F173" s="47" t="s">
        <v>222</v>
      </c>
      <c r="G173" s="47"/>
      <c r="H173" s="23"/>
      <c r="L173" s="23"/>
      <c r="M173" s="23"/>
    </row>
    <row r="174" spans="1:13" ht="15" customHeight="1" x14ac:dyDescent="0.25">
      <c r="A174" s="25" t="s">
        <v>223</v>
      </c>
      <c r="B174" s="42" t="s">
        <v>224</v>
      </c>
      <c r="C174" s="25" t="s">
        <v>1165</v>
      </c>
      <c r="D174" s="39"/>
      <c r="E174" s="31"/>
      <c r="F174" s="50" t="str">
        <f>IF($C$179=0,"",IF(C174="[for completion]","",C174/$C$179))</f>
        <v/>
      </c>
      <c r="G174" s="50"/>
      <c r="H174" s="23"/>
      <c r="L174" s="23"/>
      <c r="M174" s="23"/>
    </row>
    <row r="175" spans="1:13" ht="30.75" customHeight="1" x14ac:dyDescent="0.25">
      <c r="A175" s="25" t="s">
        <v>9</v>
      </c>
      <c r="B175" s="42" t="s">
        <v>1097</v>
      </c>
      <c r="C175" s="25" t="s">
        <v>1165</v>
      </c>
      <c r="E175" s="52"/>
      <c r="F175" s="50" t="str">
        <f>IF($C$179=0,"",IF(C175="[for completion]","",C175/$C$179))</f>
        <v/>
      </c>
      <c r="G175" s="50"/>
      <c r="H175" s="23"/>
      <c r="L175" s="23"/>
      <c r="M175" s="23"/>
    </row>
    <row r="176" spans="1:13" x14ac:dyDescent="0.25">
      <c r="A176" s="25" t="s">
        <v>225</v>
      </c>
      <c r="B176" s="42" t="s">
        <v>226</v>
      </c>
      <c r="C176" s="25" t="s">
        <v>1165</v>
      </c>
      <c r="E176" s="52"/>
      <c r="F176" s="50"/>
      <c r="G176" s="50"/>
      <c r="H176" s="23"/>
      <c r="L176" s="23"/>
      <c r="M176" s="23"/>
    </row>
    <row r="177" spans="1:13" x14ac:dyDescent="0.25">
      <c r="A177" s="25" t="s">
        <v>227</v>
      </c>
      <c r="B177" s="42" t="s">
        <v>228</v>
      </c>
      <c r="C177" s="25" t="s">
        <v>1165</v>
      </c>
      <c r="E177" s="52"/>
      <c r="F177" s="50" t="str">
        <f t="shared" ref="F177:F187" si="22">IF($C$179=0,"",IF(C177="[for completion]","",C177/$C$179))</f>
        <v/>
      </c>
      <c r="G177" s="50"/>
      <c r="H177" s="23"/>
      <c r="L177" s="23"/>
      <c r="M177" s="23"/>
    </row>
    <row r="178" spans="1:13" x14ac:dyDescent="0.25">
      <c r="A178" s="25" t="s">
        <v>229</v>
      </c>
      <c r="B178" s="42" t="s">
        <v>91</v>
      </c>
      <c r="C178" s="25" t="s">
        <v>1165</v>
      </c>
      <c r="E178" s="52"/>
      <c r="F178" s="50" t="str">
        <f t="shared" si="22"/>
        <v/>
      </c>
      <c r="G178" s="50"/>
      <c r="H178" s="23"/>
      <c r="L178" s="23"/>
      <c r="M178" s="23"/>
    </row>
    <row r="179" spans="1:13" x14ac:dyDescent="0.25">
      <c r="A179" s="25" t="s">
        <v>10</v>
      </c>
      <c r="B179" s="58" t="s">
        <v>93</v>
      </c>
      <c r="C179" s="42">
        <f>SUM(C174:C178)</f>
        <v>0</v>
      </c>
      <c r="E179" s="52"/>
      <c r="F179" s="52">
        <f>SUM(F174:F178)</f>
        <v>0</v>
      </c>
      <c r="G179" s="50"/>
      <c r="H179" s="23"/>
      <c r="L179" s="23"/>
      <c r="M179" s="23"/>
    </row>
    <row r="180" spans="1:13" outlineLevel="1" x14ac:dyDescent="0.25">
      <c r="A180" s="25" t="s">
        <v>230</v>
      </c>
      <c r="B180" s="64"/>
      <c r="E180" s="52"/>
      <c r="F180" s="50" t="str">
        <f t="shared" si="22"/>
        <v/>
      </c>
      <c r="G180" s="50"/>
      <c r="H180" s="23"/>
      <c r="L180" s="23"/>
      <c r="M180" s="23"/>
    </row>
    <row r="181" spans="1:13" s="64" customFormat="1" outlineLevel="1" x14ac:dyDescent="0.25">
      <c r="A181" s="25" t="s">
        <v>231</v>
      </c>
      <c r="F181" s="50" t="str">
        <f t="shared" si="22"/>
        <v/>
      </c>
    </row>
    <row r="182" spans="1:13" outlineLevel="1" x14ac:dyDescent="0.25">
      <c r="A182" s="25" t="s">
        <v>232</v>
      </c>
      <c r="B182" s="64"/>
      <c r="E182" s="52"/>
      <c r="F182" s="50" t="str">
        <f t="shared" si="22"/>
        <v/>
      </c>
      <c r="G182" s="50"/>
      <c r="H182" s="23"/>
      <c r="L182" s="23"/>
      <c r="M182" s="23"/>
    </row>
    <row r="183" spans="1:13" outlineLevel="1" x14ac:dyDescent="0.25">
      <c r="A183" s="25" t="s">
        <v>233</v>
      </c>
      <c r="B183" s="64"/>
      <c r="E183" s="52"/>
      <c r="F183" s="50" t="str">
        <f t="shared" si="22"/>
        <v/>
      </c>
      <c r="G183" s="50"/>
      <c r="H183" s="23"/>
      <c r="L183" s="23"/>
      <c r="M183" s="23"/>
    </row>
    <row r="184" spans="1:13" s="64" customFormat="1" outlineLevel="1" x14ac:dyDescent="0.25">
      <c r="A184" s="25" t="s">
        <v>234</v>
      </c>
      <c r="F184" s="50" t="str">
        <f t="shared" si="22"/>
        <v/>
      </c>
    </row>
    <row r="185" spans="1:13" outlineLevel="1" x14ac:dyDescent="0.25">
      <c r="A185" s="25" t="s">
        <v>235</v>
      </c>
      <c r="B185" s="64"/>
      <c r="E185" s="52"/>
      <c r="F185" s="50" t="str">
        <f t="shared" si="22"/>
        <v/>
      </c>
      <c r="G185" s="50"/>
      <c r="H185" s="23"/>
      <c r="L185" s="23"/>
      <c r="M185" s="23"/>
    </row>
    <row r="186" spans="1:13" outlineLevel="1" x14ac:dyDescent="0.25">
      <c r="A186" s="25" t="s">
        <v>236</v>
      </c>
      <c r="B186" s="64"/>
      <c r="E186" s="52"/>
      <c r="F186" s="50" t="str">
        <f t="shared" si="22"/>
        <v/>
      </c>
      <c r="G186" s="50"/>
      <c r="H186" s="23"/>
      <c r="L186" s="23"/>
      <c r="M186" s="23"/>
    </row>
    <row r="187" spans="1:13" outlineLevel="1" x14ac:dyDescent="0.25">
      <c r="A187" s="25" t="s">
        <v>237</v>
      </c>
      <c r="B187" s="64"/>
      <c r="E187" s="52"/>
      <c r="F187" s="50" t="str">
        <f t="shared" si="22"/>
        <v/>
      </c>
      <c r="G187" s="50"/>
      <c r="H187" s="23"/>
      <c r="L187" s="23"/>
      <c r="M187" s="23"/>
    </row>
    <row r="188" spans="1:13" outlineLevel="1" x14ac:dyDescent="0.25">
      <c r="A188" s="25" t="s">
        <v>238</v>
      </c>
      <c r="B188" s="64"/>
      <c r="E188" s="52"/>
      <c r="F188" s="50"/>
      <c r="G188" s="50"/>
      <c r="H188" s="23"/>
      <c r="L188" s="23"/>
      <c r="M188" s="23"/>
    </row>
    <row r="189" spans="1:13" outlineLevel="1" x14ac:dyDescent="0.25">
      <c r="A189" s="25" t="s">
        <v>239</v>
      </c>
      <c r="B189" s="64"/>
      <c r="E189" s="52"/>
      <c r="F189" s="50"/>
      <c r="G189" s="50"/>
      <c r="H189" s="23"/>
      <c r="L189" s="23"/>
      <c r="M189" s="23"/>
    </row>
    <row r="190" spans="1:13" outlineLevel="1" x14ac:dyDescent="0.25">
      <c r="A190" s="25" t="s">
        <v>240</v>
      </c>
      <c r="B190" s="64"/>
      <c r="E190" s="52"/>
      <c r="F190" s="50"/>
      <c r="G190" s="50"/>
      <c r="H190" s="23"/>
      <c r="L190" s="23"/>
      <c r="M190" s="23"/>
    </row>
    <row r="191" spans="1:13" outlineLevel="1" x14ac:dyDescent="0.25">
      <c r="A191" s="25" t="s">
        <v>241</v>
      </c>
      <c r="B191" s="53"/>
      <c r="E191" s="52"/>
      <c r="F191" s="50"/>
      <c r="G191" s="50"/>
      <c r="H191" s="23"/>
      <c r="L191" s="23"/>
      <c r="M191" s="23"/>
    </row>
    <row r="192" spans="1:13" ht="15" customHeight="1" x14ac:dyDescent="0.25">
      <c r="A192" s="44"/>
      <c r="B192" s="45" t="s">
        <v>242</v>
      </c>
      <c r="C192" s="44" t="s">
        <v>60</v>
      </c>
      <c r="D192" s="44"/>
      <c r="E192" s="46"/>
      <c r="F192" s="47" t="s">
        <v>222</v>
      </c>
      <c r="G192" s="47"/>
      <c r="H192" s="23"/>
      <c r="L192" s="23"/>
      <c r="M192" s="23"/>
    </row>
    <row r="193" spans="1:13" x14ac:dyDescent="0.25">
      <c r="A193" s="25" t="s">
        <v>243</v>
      </c>
      <c r="B193" s="42" t="s">
        <v>244</v>
      </c>
      <c r="C193" s="25" t="s">
        <v>1165</v>
      </c>
      <c r="E193" s="49"/>
      <c r="F193" s="50" t="str">
        <f t="shared" ref="F193:F206" si="23">IF($C$208=0,"",IF(C193="[for completion]","",C193/$C$208))</f>
        <v/>
      </c>
      <c r="G193" s="50"/>
      <c r="H193" s="23"/>
      <c r="L193" s="23"/>
      <c r="M193" s="23"/>
    </row>
    <row r="194" spans="1:13" x14ac:dyDescent="0.25">
      <c r="A194" s="25" t="s">
        <v>245</v>
      </c>
      <c r="B194" s="42" t="s">
        <v>246</v>
      </c>
      <c r="C194" s="25" t="s">
        <v>1165</v>
      </c>
      <c r="E194" s="52"/>
      <c r="F194" s="50" t="str">
        <f t="shared" si="23"/>
        <v/>
      </c>
      <c r="G194" s="52"/>
      <c r="H194" s="23"/>
      <c r="L194" s="23"/>
      <c r="M194" s="23"/>
    </row>
    <row r="195" spans="1:13" x14ac:dyDescent="0.25">
      <c r="A195" s="25" t="s">
        <v>247</v>
      </c>
      <c r="B195" s="42" t="s">
        <v>248</v>
      </c>
      <c r="C195" s="25" t="s">
        <v>1165</v>
      </c>
      <c r="E195" s="52"/>
      <c r="F195" s="50" t="str">
        <f t="shared" si="23"/>
        <v/>
      </c>
      <c r="G195" s="52"/>
      <c r="H195" s="23"/>
      <c r="L195" s="23"/>
      <c r="M195" s="23"/>
    </row>
    <row r="196" spans="1:13" x14ac:dyDescent="0.25">
      <c r="A196" s="25" t="s">
        <v>249</v>
      </c>
      <c r="B196" s="42" t="s">
        <v>250</v>
      </c>
      <c r="C196" s="25" t="s">
        <v>1165</v>
      </c>
      <c r="E196" s="52"/>
      <c r="F196" s="50" t="str">
        <f t="shared" si="23"/>
        <v/>
      </c>
      <c r="G196" s="52"/>
      <c r="H196" s="23"/>
      <c r="L196" s="23"/>
      <c r="M196" s="23"/>
    </row>
    <row r="197" spans="1:13" x14ac:dyDescent="0.25">
      <c r="A197" s="25" t="s">
        <v>251</v>
      </c>
      <c r="B197" s="42" t="s">
        <v>252</v>
      </c>
      <c r="C197" s="25" t="s">
        <v>1165</v>
      </c>
      <c r="E197" s="52"/>
      <c r="F197" s="50" t="str">
        <f t="shared" si="23"/>
        <v/>
      </c>
      <c r="G197" s="52"/>
      <c r="H197" s="23"/>
      <c r="L197" s="23"/>
      <c r="M197" s="23"/>
    </row>
    <row r="198" spans="1:13" x14ac:dyDescent="0.25">
      <c r="A198" s="25" t="s">
        <v>253</v>
      </c>
      <c r="B198" s="42" t="s">
        <v>254</v>
      </c>
      <c r="C198" s="25" t="s">
        <v>1165</v>
      </c>
      <c r="E198" s="52"/>
      <c r="F198" s="50" t="str">
        <f t="shared" si="23"/>
        <v/>
      </c>
      <c r="G198" s="52"/>
      <c r="H198" s="23"/>
      <c r="L198" s="23"/>
      <c r="M198" s="23"/>
    </row>
    <row r="199" spans="1:13" x14ac:dyDescent="0.25">
      <c r="A199" s="25" t="s">
        <v>255</v>
      </c>
      <c r="B199" s="42" t="s">
        <v>256</v>
      </c>
      <c r="C199" s="25" t="s">
        <v>1165</v>
      </c>
      <c r="E199" s="52"/>
      <c r="F199" s="50" t="str">
        <f t="shared" si="23"/>
        <v/>
      </c>
      <c r="G199" s="52"/>
      <c r="H199" s="23"/>
      <c r="L199" s="23"/>
      <c r="M199" s="23"/>
    </row>
    <row r="200" spans="1:13" x14ac:dyDescent="0.25">
      <c r="A200" s="25" t="s">
        <v>257</v>
      </c>
      <c r="B200" s="42" t="s">
        <v>12</v>
      </c>
      <c r="C200" s="25" t="s">
        <v>1165</v>
      </c>
      <c r="E200" s="52"/>
      <c r="F200" s="50" t="str">
        <f t="shared" si="23"/>
        <v/>
      </c>
      <c r="G200" s="52"/>
      <c r="H200" s="23"/>
      <c r="L200" s="23"/>
      <c r="M200" s="23"/>
    </row>
    <row r="201" spans="1:13" x14ac:dyDescent="0.25">
      <c r="A201" s="25" t="s">
        <v>258</v>
      </c>
      <c r="B201" s="42" t="s">
        <v>259</v>
      </c>
      <c r="C201" s="25" t="s">
        <v>1165</v>
      </c>
      <c r="E201" s="52"/>
      <c r="F201" s="50" t="str">
        <f t="shared" si="23"/>
        <v/>
      </c>
      <c r="G201" s="52"/>
      <c r="H201" s="23"/>
      <c r="L201" s="23"/>
      <c r="M201" s="23"/>
    </row>
    <row r="202" spans="1:13" x14ac:dyDescent="0.25">
      <c r="A202" s="25" t="s">
        <v>260</v>
      </c>
      <c r="B202" s="42" t="s">
        <v>261</v>
      </c>
      <c r="C202" s="25" t="s">
        <v>1165</v>
      </c>
      <c r="E202" s="52"/>
      <c r="F202" s="50" t="str">
        <f t="shared" si="23"/>
        <v/>
      </c>
      <c r="G202" s="52"/>
      <c r="H202" s="23"/>
      <c r="L202" s="23"/>
      <c r="M202" s="23"/>
    </row>
    <row r="203" spans="1:13" x14ac:dyDescent="0.25">
      <c r="A203" s="25" t="s">
        <v>262</v>
      </c>
      <c r="B203" s="42" t="s">
        <v>263</v>
      </c>
      <c r="C203" s="25" t="s">
        <v>1165</v>
      </c>
      <c r="E203" s="52"/>
      <c r="F203" s="50" t="str">
        <f t="shared" si="23"/>
        <v/>
      </c>
      <c r="G203" s="52"/>
      <c r="H203" s="23"/>
      <c r="L203" s="23"/>
      <c r="M203" s="23"/>
    </row>
    <row r="204" spans="1:13" x14ac:dyDescent="0.25">
      <c r="A204" s="25" t="s">
        <v>264</v>
      </c>
      <c r="B204" s="42" t="s">
        <v>265</v>
      </c>
      <c r="C204" s="25" t="s">
        <v>1165</v>
      </c>
      <c r="E204" s="52"/>
      <c r="F204" s="50" t="str">
        <f t="shared" si="23"/>
        <v/>
      </c>
      <c r="G204" s="52"/>
      <c r="H204" s="23"/>
      <c r="L204" s="23"/>
      <c r="M204" s="23"/>
    </row>
    <row r="205" spans="1:13" x14ac:dyDescent="0.25">
      <c r="A205" s="25" t="s">
        <v>266</v>
      </c>
      <c r="B205" s="42" t="s">
        <v>267</v>
      </c>
      <c r="C205" s="25" t="s">
        <v>1165</v>
      </c>
      <c r="E205" s="52"/>
      <c r="F205" s="50" t="str">
        <f t="shared" si="23"/>
        <v/>
      </c>
      <c r="G205" s="52"/>
      <c r="H205" s="23"/>
      <c r="L205" s="23"/>
      <c r="M205" s="23"/>
    </row>
    <row r="206" spans="1:13" x14ac:dyDescent="0.25">
      <c r="A206" s="25" t="s">
        <v>268</v>
      </c>
      <c r="B206" s="42" t="s">
        <v>91</v>
      </c>
      <c r="C206" s="25" t="s">
        <v>1165</v>
      </c>
      <c r="E206" s="52"/>
      <c r="F206" s="50" t="str">
        <f t="shared" si="23"/>
        <v/>
      </c>
      <c r="G206" s="52"/>
      <c r="H206" s="23"/>
      <c r="L206" s="23"/>
      <c r="M206" s="23"/>
    </row>
    <row r="207" spans="1:13" x14ac:dyDescent="0.25">
      <c r="A207" s="25" t="s">
        <v>269</v>
      </c>
      <c r="B207" s="51" t="s">
        <v>270</v>
      </c>
      <c r="C207" s="25" t="s">
        <v>1165</v>
      </c>
      <c r="E207" s="52"/>
      <c r="F207" s="50"/>
      <c r="G207" s="52"/>
      <c r="H207" s="23"/>
      <c r="L207" s="23"/>
      <c r="M207" s="23"/>
    </row>
    <row r="208" spans="1:13" x14ac:dyDescent="0.25">
      <c r="A208" s="25" t="s">
        <v>271</v>
      </c>
      <c r="B208" s="58" t="s">
        <v>93</v>
      </c>
      <c r="C208" s="42">
        <f>SUM(C193:C206)</f>
        <v>0</v>
      </c>
      <c r="D208" s="42"/>
      <c r="E208" s="52"/>
      <c r="F208" s="52">
        <f>SUM(F193:F206)</f>
        <v>0</v>
      </c>
      <c r="G208" s="52"/>
      <c r="H208" s="23"/>
      <c r="L208" s="23"/>
      <c r="M208" s="23"/>
    </row>
    <row r="209" spans="1:13" outlineLevel="1" x14ac:dyDescent="0.25">
      <c r="A209" s="25" t="s">
        <v>272</v>
      </c>
      <c r="B209" s="53"/>
      <c r="E209" s="52"/>
      <c r="F209" s="50" t="str">
        <f>IF($C$208=0,"",IF(C209="[for completion]","",C209/$C$208))</f>
        <v/>
      </c>
      <c r="G209" s="52"/>
      <c r="H209" s="23"/>
      <c r="L209" s="23"/>
      <c r="M209" s="23"/>
    </row>
    <row r="210" spans="1:13" outlineLevel="1" x14ac:dyDescent="0.25">
      <c r="A210" s="25" t="s">
        <v>273</v>
      </c>
      <c r="B210" s="53"/>
      <c r="E210" s="52"/>
      <c r="F210" s="50" t="str">
        <f t="shared" ref="F210:F215" si="24">IF($C$208=0,"",IF(C210="[for completion]","",C210/$C$208))</f>
        <v/>
      </c>
      <c r="G210" s="52"/>
      <c r="H210" s="23"/>
      <c r="L210" s="23"/>
      <c r="M210" s="23"/>
    </row>
    <row r="211" spans="1:13" outlineLevel="1" x14ac:dyDescent="0.25">
      <c r="A211" s="25" t="s">
        <v>274</v>
      </c>
      <c r="B211" s="53"/>
      <c r="E211" s="52"/>
      <c r="F211" s="50" t="str">
        <f t="shared" si="24"/>
        <v/>
      </c>
      <c r="G211" s="52"/>
      <c r="H211" s="23"/>
      <c r="L211" s="23"/>
      <c r="M211" s="23"/>
    </row>
    <row r="212" spans="1:13" outlineLevel="1" x14ac:dyDescent="0.25">
      <c r="A212" s="25" t="s">
        <v>275</v>
      </c>
      <c r="B212" s="53"/>
      <c r="E212" s="52"/>
      <c r="F212" s="50" t="str">
        <f t="shared" si="24"/>
        <v/>
      </c>
      <c r="G212" s="52"/>
      <c r="H212" s="23"/>
      <c r="L212" s="23"/>
      <c r="M212" s="23"/>
    </row>
    <row r="213" spans="1:13" outlineLevel="1" x14ac:dyDescent="0.25">
      <c r="A213" s="25" t="s">
        <v>276</v>
      </c>
      <c r="B213" s="53"/>
      <c r="E213" s="52"/>
      <c r="F213" s="50" t="str">
        <f t="shared" si="24"/>
        <v/>
      </c>
      <c r="G213" s="52"/>
      <c r="H213" s="23"/>
      <c r="L213" s="23"/>
      <c r="M213" s="23"/>
    </row>
    <row r="214" spans="1:13" outlineLevel="1" x14ac:dyDescent="0.25">
      <c r="A214" s="25" t="s">
        <v>277</v>
      </c>
      <c r="B214" s="53"/>
      <c r="E214" s="52"/>
      <c r="F214" s="50" t="str">
        <f t="shared" si="24"/>
        <v/>
      </c>
      <c r="G214" s="52"/>
      <c r="H214" s="23"/>
      <c r="L214" s="23"/>
      <c r="M214" s="23"/>
    </row>
    <row r="215" spans="1:13" outlineLevel="1" x14ac:dyDescent="0.25">
      <c r="A215" s="25" t="s">
        <v>278</v>
      </c>
      <c r="B215" s="53"/>
      <c r="E215" s="52"/>
      <c r="F215" s="50" t="str">
        <f t="shared" si="24"/>
        <v/>
      </c>
      <c r="G215" s="52"/>
      <c r="H215" s="23"/>
      <c r="L215" s="23"/>
      <c r="M215" s="23"/>
    </row>
    <row r="216" spans="1:13" ht="15" customHeight="1" x14ac:dyDescent="0.25">
      <c r="A216" s="44"/>
      <c r="B216" s="45" t="s">
        <v>279</v>
      </c>
      <c r="C216" s="44" t="s">
        <v>60</v>
      </c>
      <c r="D216" s="44"/>
      <c r="E216" s="46"/>
      <c r="F216" s="47" t="s">
        <v>81</v>
      </c>
      <c r="G216" s="47" t="s">
        <v>209</v>
      </c>
      <c r="H216" s="23"/>
      <c r="L216" s="23"/>
      <c r="M216" s="23"/>
    </row>
    <row r="217" spans="1:13" x14ac:dyDescent="0.25">
      <c r="A217" s="25" t="s">
        <v>280</v>
      </c>
      <c r="B217" s="21" t="s">
        <v>281</v>
      </c>
      <c r="C217" s="25" t="s">
        <v>1165</v>
      </c>
      <c r="E217" s="62"/>
      <c r="F217" s="50">
        <f>IF($C$38=0,"",IF(C217="[for completion]","",IF(C217="","",C217/$C$38)))</f>
        <v>0</v>
      </c>
      <c r="G217" s="50">
        <f>IF($C$39=0,"",IF(C217="[for completion]","",IF(C217="","",C217/$C$39)))</f>
        <v>0</v>
      </c>
      <c r="H217" s="23"/>
      <c r="L217" s="23"/>
      <c r="M217" s="23"/>
    </row>
    <row r="218" spans="1:13" x14ac:dyDescent="0.25">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284</v>
      </c>
      <c r="B219" s="21" t="s">
        <v>91</v>
      </c>
      <c r="C219" s="25" t="s">
        <v>1165</v>
      </c>
      <c r="E219" s="62"/>
      <c r="F219" s="50">
        <f t="shared" si="25"/>
        <v>0</v>
      </c>
      <c r="G219" s="50">
        <f t="shared" si="26"/>
        <v>0</v>
      </c>
      <c r="H219" s="23"/>
      <c r="L219" s="23"/>
      <c r="M219" s="23"/>
    </row>
    <row r="220" spans="1:13" x14ac:dyDescent="0.25">
      <c r="A220" s="25" t="s">
        <v>285</v>
      </c>
      <c r="B220" s="58" t="s">
        <v>93</v>
      </c>
      <c r="C220" s="25">
        <f>SUM(C217:C219)</f>
        <v>0</v>
      </c>
      <c r="E220" s="62"/>
      <c r="F220" s="61">
        <f>SUM(F217:F219)</f>
        <v>0</v>
      </c>
      <c r="G220" s="61">
        <f>SUM(G217:G219)</f>
        <v>0</v>
      </c>
      <c r="H220" s="23"/>
      <c r="L220" s="23"/>
      <c r="M220" s="23"/>
    </row>
    <row r="221" spans="1:13" outlineLevel="1" x14ac:dyDescent="0.25">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287</v>
      </c>
      <c r="B222" s="53"/>
      <c r="E222" s="62"/>
      <c r="F222" s="50" t="str">
        <f t="shared" si="27"/>
        <v/>
      </c>
      <c r="G222" s="50" t="str">
        <f t="shared" si="28"/>
        <v/>
      </c>
      <c r="H222" s="23"/>
      <c r="L222" s="23"/>
      <c r="M222" s="23"/>
    </row>
    <row r="223" spans="1:13" outlineLevel="1" x14ac:dyDescent="0.25">
      <c r="A223" s="25" t="s">
        <v>288</v>
      </c>
      <c r="B223" s="53"/>
      <c r="E223" s="62"/>
      <c r="F223" s="50" t="str">
        <f t="shared" si="27"/>
        <v/>
      </c>
      <c r="G223" s="50" t="str">
        <f t="shared" si="28"/>
        <v/>
      </c>
      <c r="H223" s="23"/>
      <c r="L223" s="23"/>
      <c r="M223" s="23"/>
    </row>
    <row r="224" spans="1:13" outlineLevel="1" x14ac:dyDescent="0.25">
      <c r="A224" s="25" t="s">
        <v>289</v>
      </c>
      <c r="B224" s="53"/>
      <c r="E224" s="62"/>
      <c r="F224" s="50" t="str">
        <f t="shared" si="27"/>
        <v/>
      </c>
      <c r="G224" s="50" t="str">
        <f t="shared" si="28"/>
        <v/>
      </c>
      <c r="H224" s="23"/>
      <c r="L224" s="23"/>
      <c r="M224" s="23"/>
    </row>
    <row r="225" spans="1:14" outlineLevel="1" x14ac:dyDescent="0.25">
      <c r="A225" s="25" t="s">
        <v>290</v>
      </c>
      <c r="B225" s="53"/>
      <c r="E225" s="62"/>
      <c r="F225" s="50" t="str">
        <f t="shared" si="27"/>
        <v/>
      </c>
      <c r="G225" s="50" t="str">
        <f t="shared" si="28"/>
        <v/>
      </c>
      <c r="H225" s="23"/>
      <c r="L225" s="23"/>
      <c r="M225" s="23"/>
    </row>
    <row r="226" spans="1:14" outlineLevel="1" x14ac:dyDescent="0.25">
      <c r="A226" s="25" t="s">
        <v>291</v>
      </c>
      <c r="B226" s="53"/>
      <c r="E226" s="42"/>
      <c r="F226" s="50" t="str">
        <f t="shared" si="27"/>
        <v/>
      </c>
      <c r="G226" s="50" t="str">
        <f t="shared" si="28"/>
        <v/>
      </c>
      <c r="H226" s="23"/>
      <c r="L226" s="23"/>
      <c r="M226" s="23"/>
    </row>
    <row r="227" spans="1:14" outlineLevel="1" x14ac:dyDescent="0.25">
      <c r="A227" s="25" t="s">
        <v>292</v>
      </c>
      <c r="B227" s="53"/>
      <c r="E227" s="62"/>
      <c r="F227" s="50" t="str">
        <f t="shared" si="27"/>
        <v/>
      </c>
      <c r="G227" s="50" t="str">
        <f t="shared" si="28"/>
        <v/>
      </c>
      <c r="H227" s="23"/>
      <c r="L227" s="23"/>
      <c r="M227" s="23"/>
    </row>
    <row r="228" spans="1:14" ht="15" customHeight="1" x14ac:dyDescent="0.25">
      <c r="A228" s="44"/>
      <c r="B228" s="45" t="s">
        <v>293</v>
      </c>
      <c r="C228" s="44"/>
      <c r="D228" s="44"/>
      <c r="E228" s="46"/>
      <c r="F228" s="47"/>
      <c r="G228" s="47"/>
      <c r="H228" s="23"/>
      <c r="L228" s="23"/>
      <c r="M228" s="23"/>
    </row>
    <row r="229" spans="1:14" x14ac:dyDescent="0.25">
      <c r="A229" s="25" t="s">
        <v>294</v>
      </c>
      <c r="B229" s="42" t="s">
        <v>295</v>
      </c>
      <c r="C229" s="70" t="s">
        <v>1161</v>
      </c>
      <c r="H229" s="23"/>
      <c r="L229" s="23"/>
      <c r="M229" s="23"/>
    </row>
    <row r="230" spans="1:14" ht="15" customHeight="1" x14ac:dyDescent="0.25">
      <c r="A230" s="44"/>
      <c r="B230" s="45" t="s">
        <v>296</v>
      </c>
      <c r="C230" s="44"/>
      <c r="D230" s="44"/>
      <c r="E230" s="46"/>
      <c r="F230" s="47"/>
      <c r="G230" s="47"/>
      <c r="H230" s="23"/>
      <c r="L230" s="23"/>
      <c r="M230" s="23"/>
    </row>
    <row r="231" spans="1:14" x14ac:dyDescent="0.25">
      <c r="A231" s="25" t="s">
        <v>11</v>
      </c>
      <c r="B231" s="25" t="s">
        <v>1100</v>
      </c>
      <c r="C231" s="25" t="s">
        <v>926</v>
      </c>
      <c r="E231" s="42"/>
      <c r="H231" s="23"/>
      <c r="L231" s="23"/>
      <c r="M231" s="23"/>
    </row>
    <row r="232" spans="1:14" x14ac:dyDescent="0.25">
      <c r="A232" s="25" t="s">
        <v>297</v>
      </c>
      <c r="B232" s="65" t="s">
        <v>298</v>
      </c>
      <c r="C232" s="25" t="s">
        <v>1166</v>
      </c>
      <c r="E232" s="42"/>
      <c r="H232" s="23"/>
      <c r="L232" s="23"/>
      <c r="M232" s="23"/>
    </row>
    <row r="233" spans="1:14" x14ac:dyDescent="0.25">
      <c r="A233" s="25" t="s">
        <v>299</v>
      </c>
      <c r="B233" s="65" t="s">
        <v>300</v>
      </c>
      <c r="C233" s="25" t="s">
        <v>1166</v>
      </c>
      <c r="E233" s="42"/>
      <c r="H233" s="23"/>
      <c r="L233" s="23"/>
      <c r="M233" s="23"/>
    </row>
    <row r="234" spans="1:14" outlineLevel="1" x14ac:dyDescent="0.25">
      <c r="A234" s="25" t="s">
        <v>301</v>
      </c>
      <c r="B234" s="40" t="s">
        <v>302</v>
      </c>
      <c r="C234" s="42"/>
      <c r="D234" s="42"/>
      <c r="E234" s="42"/>
      <c r="H234" s="23"/>
      <c r="L234" s="23"/>
      <c r="M234" s="23"/>
    </row>
    <row r="235" spans="1:14" outlineLevel="1" x14ac:dyDescent="0.25">
      <c r="A235" s="25" t="s">
        <v>303</v>
      </c>
      <c r="B235" s="40" t="s">
        <v>304</v>
      </c>
      <c r="C235" s="42"/>
      <c r="D235" s="42"/>
      <c r="E235" s="42"/>
      <c r="H235" s="23"/>
      <c r="L235" s="23"/>
      <c r="M235" s="23"/>
    </row>
    <row r="236" spans="1:14" outlineLevel="1" x14ac:dyDescent="0.25">
      <c r="A236" s="25" t="s">
        <v>305</v>
      </c>
      <c r="B236" s="40" t="s">
        <v>306</v>
      </c>
      <c r="C236" s="42"/>
      <c r="D236" s="42"/>
      <c r="E236" s="42"/>
      <c r="H236" s="23"/>
      <c r="L236" s="23"/>
      <c r="M236" s="23"/>
    </row>
    <row r="237" spans="1:14" outlineLevel="1" x14ac:dyDescent="0.25">
      <c r="A237" s="25" t="s">
        <v>307</v>
      </c>
      <c r="C237" s="42"/>
      <c r="D237" s="42"/>
      <c r="E237" s="42"/>
      <c r="H237" s="23"/>
      <c r="L237" s="23"/>
      <c r="M237" s="23"/>
    </row>
    <row r="238" spans="1:14" outlineLevel="1" x14ac:dyDescent="0.25">
      <c r="A238" s="25" t="s">
        <v>308</v>
      </c>
      <c r="C238" s="42"/>
      <c r="D238" s="42"/>
      <c r="E238" s="42"/>
      <c r="H238" s="23"/>
      <c r="L238" s="23"/>
      <c r="M238" s="23"/>
    </row>
    <row r="239" spans="1:14" outlineLevel="1" x14ac:dyDescent="0.25">
      <c r="A239" s="25" t="s">
        <v>309</v>
      </c>
      <c r="D239"/>
      <c r="E239"/>
      <c r="F239"/>
      <c r="G239"/>
      <c r="H239" s="23"/>
      <c r="K239" s="66"/>
      <c r="L239" s="66"/>
      <c r="M239" s="66"/>
      <c r="N239" s="66"/>
    </row>
    <row r="240" spans="1:14" outlineLevel="1" x14ac:dyDescent="0.25">
      <c r="A240" s="25" t="s">
        <v>310</v>
      </c>
      <c r="D240"/>
      <c r="E240"/>
      <c r="F240"/>
      <c r="G240"/>
      <c r="H240" s="23"/>
      <c r="K240" s="66"/>
      <c r="L240" s="66"/>
      <c r="M240" s="66"/>
      <c r="N240" s="66"/>
    </row>
    <row r="241" spans="1:14" outlineLevel="1" x14ac:dyDescent="0.25">
      <c r="A241" s="25" t="s">
        <v>311</v>
      </c>
      <c r="D241"/>
      <c r="E241"/>
      <c r="F241"/>
      <c r="G241"/>
      <c r="H241" s="23"/>
      <c r="K241" s="66"/>
      <c r="L241" s="66"/>
      <c r="M241" s="66"/>
      <c r="N241" s="66"/>
    </row>
    <row r="242" spans="1:14" outlineLevel="1" x14ac:dyDescent="0.25">
      <c r="A242" s="25" t="s">
        <v>312</v>
      </c>
      <c r="D242"/>
      <c r="E242"/>
      <c r="F242"/>
      <c r="G242"/>
      <c r="H242" s="23"/>
      <c r="K242" s="66"/>
      <c r="L242" s="66"/>
      <c r="M242" s="66"/>
      <c r="N242" s="66"/>
    </row>
    <row r="243" spans="1:14" outlineLevel="1" x14ac:dyDescent="0.25">
      <c r="A243" s="25" t="s">
        <v>313</v>
      </c>
      <c r="D243"/>
      <c r="E243"/>
      <c r="F243"/>
      <c r="G243"/>
      <c r="H243" s="23"/>
      <c r="K243" s="66"/>
      <c r="L243" s="66"/>
      <c r="M243" s="66"/>
      <c r="N243" s="66"/>
    </row>
    <row r="244" spans="1:14" outlineLevel="1" x14ac:dyDescent="0.25">
      <c r="A244" s="25" t="s">
        <v>314</v>
      </c>
      <c r="D244"/>
      <c r="E244"/>
      <c r="F244"/>
      <c r="G244"/>
      <c r="H244" s="23"/>
      <c r="K244" s="66"/>
      <c r="L244" s="66"/>
      <c r="M244" s="66"/>
      <c r="N244" s="66"/>
    </row>
    <row r="245" spans="1:14" outlineLevel="1" x14ac:dyDescent="0.25">
      <c r="A245" s="25" t="s">
        <v>315</v>
      </c>
      <c r="D245"/>
      <c r="E245"/>
      <c r="F245"/>
      <c r="G245"/>
      <c r="H245" s="23"/>
      <c r="K245" s="66"/>
      <c r="L245" s="66"/>
      <c r="M245" s="66"/>
      <c r="N245" s="66"/>
    </row>
    <row r="246" spans="1:14" outlineLevel="1" x14ac:dyDescent="0.25">
      <c r="A246" s="25" t="s">
        <v>316</v>
      </c>
      <c r="D246"/>
      <c r="E246"/>
      <c r="F246"/>
      <c r="G246"/>
      <c r="H246" s="23"/>
      <c r="K246" s="66"/>
      <c r="L246" s="66"/>
      <c r="M246" s="66"/>
      <c r="N246" s="66"/>
    </row>
    <row r="247" spans="1:14" outlineLevel="1" x14ac:dyDescent="0.25">
      <c r="A247" s="25" t="s">
        <v>317</v>
      </c>
      <c r="D247"/>
      <c r="E247"/>
      <c r="F247"/>
      <c r="G247"/>
      <c r="H247" s="23"/>
      <c r="K247" s="66"/>
      <c r="L247" s="66"/>
      <c r="M247" s="66"/>
      <c r="N247" s="66"/>
    </row>
    <row r="248" spans="1:14" outlineLevel="1" x14ac:dyDescent="0.25">
      <c r="A248" s="25" t="s">
        <v>318</v>
      </c>
      <c r="D248"/>
      <c r="E248"/>
      <c r="F248"/>
      <c r="G248"/>
      <c r="H248" s="23"/>
      <c r="K248" s="66"/>
      <c r="L248" s="66"/>
      <c r="M248" s="66"/>
      <c r="N248" s="66"/>
    </row>
    <row r="249" spans="1:14" outlineLevel="1" x14ac:dyDescent="0.25">
      <c r="A249" s="25" t="s">
        <v>319</v>
      </c>
      <c r="D249"/>
      <c r="E249"/>
      <c r="F249"/>
      <c r="G249"/>
      <c r="H249" s="23"/>
      <c r="K249" s="66"/>
      <c r="L249" s="66"/>
      <c r="M249" s="66"/>
      <c r="N249" s="66"/>
    </row>
    <row r="250" spans="1:14" outlineLevel="1" x14ac:dyDescent="0.25">
      <c r="A250" s="25" t="s">
        <v>320</v>
      </c>
      <c r="D250"/>
      <c r="E250"/>
      <c r="F250"/>
      <c r="G250"/>
      <c r="H250" s="23"/>
      <c r="K250" s="66"/>
      <c r="L250" s="66"/>
      <c r="M250" s="66"/>
      <c r="N250" s="66"/>
    </row>
    <row r="251" spans="1:14" outlineLevel="1" x14ac:dyDescent="0.25">
      <c r="A251" s="25" t="s">
        <v>321</v>
      </c>
      <c r="D251"/>
      <c r="E251"/>
      <c r="F251"/>
      <c r="G251"/>
      <c r="H251" s="23"/>
      <c r="K251" s="66"/>
      <c r="L251" s="66"/>
      <c r="M251" s="66"/>
      <c r="N251" s="66"/>
    </row>
    <row r="252" spans="1:14" outlineLevel="1" x14ac:dyDescent="0.25">
      <c r="A252" s="25" t="s">
        <v>322</v>
      </c>
      <c r="D252"/>
      <c r="E252"/>
      <c r="F252"/>
      <c r="G252"/>
      <c r="H252" s="23"/>
      <c r="K252" s="66"/>
      <c r="L252" s="66"/>
      <c r="M252" s="66"/>
      <c r="N252" s="66"/>
    </row>
    <row r="253" spans="1:14" outlineLevel="1" x14ac:dyDescent="0.25">
      <c r="A253" s="25" t="s">
        <v>323</v>
      </c>
      <c r="D253"/>
      <c r="E253"/>
      <c r="F253"/>
      <c r="G253"/>
      <c r="H253" s="23"/>
      <c r="K253" s="66"/>
      <c r="L253" s="66"/>
      <c r="M253" s="66"/>
      <c r="N253" s="66"/>
    </row>
    <row r="254" spans="1:14" outlineLevel="1" x14ac:dyDescent="0.25">
      <c r="A254" s="25" t="s">
        <v>324</v>
      </c>
      <c r="D254"/>
      <c r="E254"/>
      <c r="F254"/>
      <c r="G254"/>
      <c r="H254" s="23"/>
      <c r="K254" s="66"/>
      <c r="L254" s="66"/>
      <c r="M254" s="66"/>
      <c r="N254" s="66"/>
    </row>
    <row r="255" spans="1:14" outlineLevel="1" x14ac:dyDescent="0.25">
      <c r="A255" s="25" t="s">
        <v>325</v>
      </c>
      <c r="D255"/>
      <c r="E255"/>
      <c r="F255"/>
      <c r="G255"/>
      <c r="H255" s="23"/>
      <c r="K255" s="66"/>
      <c r="L255" s="66"/>
      <c r="M255" s="66"/>
      <c r="N255" s="66"/>
    </row>
    <row r="256" spans="1:14" outlineLevel="1" x14ac:dyDescent="0.25">
      <c r="A256" s="25" t="s">
        <v>326</v>
      </c>
      <c r="D256"/>
      <c r="E256"/>
      <c r="F256"/>
      <c r="G256"/>
      <c r="H256" s="23"/>
      <c r="K256" s="66"/>
      <c r="L256" s="66"/>
      <c r="M256" s="66"/>
      <c r="N256" s="66"/>
    </row>
    <row r="257" spans="1:14" outlineLevel="1" x14ac:dyDescent="0.25">
      <c r="A257" s="25" t="s">
        <v>327</v>
      </c>
      <c r="D257"/>
      <c r="E257"/>
      <c r="F257"/>
      <c r="G257"/>
      <c r="H257" s="23"/>
      <c r="K257" s="66"/>
      <c r="L257" s="66"/>
      <c r="M257" s="66"/>
      <c r="N257" s="66"/>
    </row>
    <row r="258" spans="1:14" outlineLevel="1" x14ac:dyDescent="0.25">
      <c r="A258" s="25" t="s">
        <v>328</v>
      </c>
      <c r="D258"/>
      <c r="E258"/>
      <c r="F258"/>
      <c r="G258"/>
      <c r="H258" s="23"/>
      <c r="K258" s="66"/>
      <c r="L258" s="66"/>
      <c r="M258" s="66"/>
      <c r="N258" s="66"/>
    </row>
    <row r="259" spans="1:14" outlineLevel="1" x14ac:dyDescent="0.25">
      <c r="A259" s="25" t="s">
        <v>329</v>
      </c>
      <c r="D259"/>
      <c r="E259"/>
      <c r="F259"/>
      <c r="G259"/>
      <c r="H259" s="23"/>
      <c r="K259" s="66"/>
      <c r="L259" s="66"/>
      <c r="M259" s="66"/>
      <c r="N259" s="66"/>
    </row>
    <row r="260" spans="1:14" outlineLevel="1" x14ac:dyDescent="0.25">
      <c r="A260" s="25" t="s">
        <v>330</v>
      </c>
      <c r="D260"/>
      <c r="E260"/>
      <c r="F260"/>
      <c r="G260"/>
      <c r="H260" s="23"/>
      <c r="K260" s="66"/>
      <c r="L260" s="66"/>
      <c r="M260" s="66"/>
      <c r="N260" s="66"/>
    </row>
    <row r="261" spans="1:14" outlineLevel="1" x14ac:dyDescent="0.25">
      <c r="A261" s="25" t="s">
        <v>331</v>
      </c>
      <c r="D261"/>
      <c r="E261"/>
      <c r="F261"/>
      <c r="G261"/>
      <c r="H261" s="23"/>
      <c r="K261" s="66"/>
      <c r="L261" s="66"/>
      <c r="M261" s="66"/>
      <c r="N261" s="66"/>
    </row>
    <row r="262" spans="1:14" outlineLevel="1" x14ac:dyDescent="0.25">
      <c r="A262" s="25" t="s">
        <v>332</v>
      </c>
      <c r="D262"/>
      <c r="E262"/>
      <c r="F262"/>
      <c r="G262"/>
      <c r="H262" s="23"/>
      <c r="K262" s="66"/>
      <c r="L262" s="66"/>
      <c r="M262" s="66"/>
      <c r="N262" s="66"/>
    </row>
    <row r="263" spans="1:14" outlineLevel="1" x14ac:dyDescent="0.25">
      <c r="A263" s="25" t="s">
        <v>333</v>
      </c>
      <c r="D263"/>
      <c r="E263"/>
      <c r="F263"/>
      <c r="G263"/>
      <c r="H263" s="23"/>
      <c r="K263" s="66"/>
      <c r="L263" s="66"/>
      <c r="M263" s="66"/>
      <c r="N263" s="66"/>
    </row>
    <row r="264" spans="1:14" outlineLevel="1" x14ac:dyDescent="0.25">
      <c r="A264" s="25" t="s">
        <v>334</v>
      </c>
      <c r="D264"/>
      <c r="E264"/>
      <c r="F264"/>
      <c r="G264"/>
      <c r="H264" s="23"/>
      <c r="K264" s="66"/>
      <c r="L264" s="66"/>
      <c r="M264" s="66"/>
      <c r="N264" s="66"/>
    </row>
    <row r="265" spans="1:14" outlineLevel="1" x14ac:dyDescent="0.25">
      <c r="A265" s="25" t="s">
        <v>335</v>
      </c>
      <c r="D265"/>
      <c r="E265"/>
      <c r="F265"/>
      <c r="G265"/>
      <c r="H265" s="23"/>
      <c r="K265" s="66"/>
      <c r="L265" s="66"/>
      <c r="M265" s="66"/>
      <c r="N265" s="66"/>
    </row>
    <row r="266" spans="1:14" outlineLevel="1" x14ac:dyDescent="0.25">
      <c r="A266" s="25" t="s">
        <v>336</v>
      </c>
      <c r="D266"/>
      <c r="E266"/>
      <c r="F266"/>
      <c r="G266"/>
      <c r="H266" s="23"/>
      <c r="K266" s="66"/>
      <c r="L266" s="66"/>
      <c r="M266" s="66"/>
      <c r="N266" s="66"/>
    </row>
    <row r="267" spans="1:14" outlineLevel="1" x14ac:dyDescent="0.25">
      <c r="A267" s="25" t="s">
        <v>337</v>
      </c>
      <c r="D267"/>
      <c r="E267"/>
      <c r="F267"/>
      <c r="G267"/>
      <c r="H267" s="23"/>
      <c r="K267" s="66"/>
      <c r="L267" s="66"/>
      <c r="M267" s="66"/>
      <c r="N267" s="66"/>
    </row>
    <row r="268" spans="1:14" outlineLevel="1" x14ac:dyDescent="0.25">
      <c r="A268" s="25" t="s">
        <v>338</v>
      </c>
      <c r="D268"/>
      <c r="E268"/>
      <c r="F268"/>
      <c r="G268"/>
      <c r="H268" s="23"/>
      <c r="K268" s="66"/>
      <c r="L268" s="66"/>
      <c r="M268" s="66"/>
      <c r="N268" s="66"/>
    </row>
    <row r="269" spans="1:14" outlineLevel="1" x14ac:dyDescent="0.25">
      <c r="A269" s="25" t="s">
        <v>339</v>
      </c>
      <c r="D269"/>
      <c r="E269"/>
      <c r="F269"/>
      <c r="G269"/>
      <c r="H269" s="23"/>
      <c r="K269" s="66"/>
      <c r="L269" s="66"/>
      <c r="M269" s="66"/>
      <c r="N269" s="66"/>
    </row>
    <row r="270" spans="1:14" outlineLevel="1" x14ac:dyDescent="0.25">
      <c r="A270" s="25" t="s">
        <v>340</v>
      </c>
      <c r="D270"/>
      <c r="E270"/>
      <c r="F270"/>
      <c r="G270"/>
      <c r="H270" s="23"/>
      <c r="K270" s="66"/>
      <c r="L270" s="66"/>
      <c r="M270" s="66"/>
      <c r="N270" s="66"/>
    </row>
    <row r="271" spans="1:14" outlineLevel="1" x14ac:dyDescent="0.25">
      <c r="A271" s="25" t="s">
        <v>341</v>
      </c>
      <c r="D271"/>
      <c r="E271"/>
      <c r="F271"/>
      <c r="G271"/>
      <c r="H271" s="23"/>
      <c r="K271" s="66"/>
      <c r="L271" s="66"/>
      <c r="M271" s="66"/>
      <c r="N271" s="66"/>
    </row>
    <row r="272" spans="1:14" outlineLevel="1" x14ac:dyDescent="0.25">
      <c r="A272" s="25" t="s">
        <v>342</v>
      </c>
      <c r="D272"/>
      <c r="E272"/>
      <c r="F272"/>
      <c r="G272"/>
      <c r="H272" s="23"/>
      <c r="K272" s="66"/>
      <c r="L272" s="66"/>
      <c r="M272" s="66"/>
      <c r="N272" s="66"/>
    </row>
    <row r="273" spans="1:14" outlineLevel="1" x14ac:dyDescent="0.25">
      <c r="A273" s="25" t="s">
        <v>343</v>
      </c>
      <c r="D273"/>
      <c r="E273"/>
      <c r="F273"/>
      <c r="G273"/>
      <c r="H273" s="23"/>
      <c r="K273" s="66"/>
      <c r="L273" s="66"/>
      <c r="M273" s="66"/>
      <c r="N273" s="66"/>
    </row>
    <row r="274" spans="1:14" outlineLevel="1" x14ac:dyDescent="0.25">
      <c r="A274" s="25" t="s">
        <v>344</v>
      </c>
      <c r="D274"/>
      <c r="E274"/>
      <c r="F274"/>
      <c r="G274"/>
      <c r="H274" s="23"/>
      <c r="K274" s="66"/>
      <c r="L274" s="66"/>
      <c r="M274" s="66"/>
      <c r="N274" s="66"/>
    </row>
    <row r="275" spans="1:14" outlineLevel="1" x14ac:dyDescent="0.25">
      <c r="A275" s="25" t="s">
        <v>345</v>
      </c>
      <c r="D275"/>
      <c r="E275"/>
      <c r="F275"/>
      <c r="G275"/>
      <c r="H275" s="23"/>
      <c r="K275" s="66"/>
      <c r="L275" s="66"/>
      <c r="M275" s="66"/>
      <c r="N275" s="66"/>
    </row>
    <row r="276" spans="1:14" outlineLevel="1" x14ac:dyDescent="0.25">
      <c r="A276" s="25" t="s">
        <v>346</v>
      </c>
      <c r="D276"/>
      <c r="E276"/>
      <c r="F276"/>
      <c r="G276"/>
      <c r="H276" s="23"/>
      <c r="K276" s="66"/>
      <c r="L276" s="66"/>
      <c r="M276" s="66"/>
      <c r="N276" s="66"/>
    </row>
    <row r="277" spans="1:14" outlineLevel="1" x14ac:dyDescent="0.25">
      <c r="A277" s="25" t="s">
        <v>347</v>
      </c>
      <c r="D277"/>
      <c r="E277"/>
      <c r="F277"/>
      <c r="G277"/>
      <c r="H277" s="23"/>
      <c r="K277" s="66"/>
      <c r="L277" s="66"/>
      <c r="M277" s="66"/>
      <c r="N277" s="66"/>
    </row>
    <row r="278" spans="1:14" outlineLevel="1" x14ac:dyDescent="0.25">
      <c r="A278" s="25" t="s">
        <v>348</v>
      </c>
      <c r="D278"/>
      <c r="E278"/>
      <c r="F278"/>
      <c r="G278"/>
      <c r="H278" s="23"/>
      <c r="K278" s="66"/>
      <c r="L278" s="66"/>
      <c r="M278" s="66"/>
      <c r="N278" s="66"/>
    </row>
    <row r="279" spans="1:14" outlineLevel="1" x14ac:dyDescent="0.25">
      <c r="A279" s="25" t="s">
        <v>349</v>
      </c>
      <c r="D279"/>
      <c r="E279"/>
      <c r="F279"/>
      <c r="G279"/>
      <c r="H279" s="23"/>
      <c r="K279" s="66"/>
      <c r="L279" s="66"/>
      <c r="M279" s="66"/>
      <c r="N279" s="66"/>
    </row>
    <row r="280" spans="1:14" outlineLevel="1" x14ac:dyDescent="0.25">
      <c r="A280" s="25" t="s">
        <v>350</v>
      </c>
      <c r="D280"/>
      <c r="E280"/>
      <c r="F280"/>
      <c r="G280"/>
      <c r="H280" s="23"/>
      <c r="K280" s="66"/>
      <c r="L280" s="66"/>
      <c r="M280" s="66"/>
      <c r="N280" s="66"/>
    </row>
    <row r="281" spans="1:14" outlineLevel="1" x14ac:dyDescent="0.25">
      <c r="A281" s="25" t="s">
        <v>351</v>
      </c>
      <c r="D281"/>
      <c r="E281"/>
      <c r="F281"/>
      <c r="G281"/>
      <c r="H281" s="23"/>
      <c r="K281" s="66"/>
      <c r="L281" s="66"/>
      <c r="M281" s="66"/>
      <c r="N281" s="66"/>
    </row>
    <row r="282" spans="1:14" outlineLevel="1" x14ac:dyDescent="0.25">
      <c r="A282" s="25" t="s">
        <v>352</v>
      </c>
      <c r="D282"/>
      <c r="E282"/>
      <c r="F282"/>
      <c r="G282"/>
      <c r="H282" s="23"/>
      <c r="K282" s="66"/>
      <c r="L282" s="66"/>
      <c r="M282" s="66"/>
      <c r="N282" s="66"/>
    </row>
    <row r="283" spans="1:14" outlineLevel="1" x14ac:dyDescent="0.25">
      <c r="A283" s="25" t="s">
        <v>353</v>
      </c>
      <c r="D283"/>
      <c r="E283"/>
      <c r="F283"/>
      <c r="G283"/>
      <c r="H283" s="23"/>
      <c r="K283" s="66"/>
      <c r="L283" s="66"/>
      <c r="M283" s="66"/>
      <c r="N283" s="66"/>
    </row>
    <row r="284" spans="1:14" outlineLevel="1" x14ac:dyDescent="0.25">
      <c r="A284" s="25" t="s">
        <v>354</v>
      </c>
      <c r="D284"/>
      <c r="E284"/>
      <c r="F284"/>
      <c r="G284"/>
      <c r="H284" s="23"/>
      <c r="K284" s="66"/>
      <c r="L284" s="66"/>
      <c r="M284" s="66"/>
      <c r="N284" s="66"/>
    </row>
    <row r="285" spans="1:14" ht="37.5" x14ac:dyDescent="0.25">
      <c r="A285" s="36"/>
      <c r="B285" s="36" t="s">
        <v>355</v>
      </c>
      <c r="C285" s="36" t="s">
        <v>1</v>
      </c>
      <c r="D285" s="36" t="s">
        <v>1</v>
      </c>
      <c r="E285" s="36"/>
      <c r="F285" s="37"/>
      <c r="G285" s="38"/>
      <c r="H285" s="23"/>
      <c r="I285" s="29"/>
      <c r="J285" s="29"/>
      <c r="K285" s="29"/>
      <c r="L285" s="29"/>
      <c r="M285" s="31"/>
    </row>
    <row r="286" spans="1:14" ht="18.75" x14ac:dyDescent="0.25">
      <c r="A286" s="67" t="s">
        <v>356</v>
      </c>
      <c r="B286" s="68"/>
      <c r="C286" s="68"/>
      <c r="D286" s="68"/>
      <c r="E286" s="68"/>
      <c r="F286" s="69"/>
      <c r="G286" s="68"/>
      <c r="H286" s="23"/>
      <c r="I286" s="29"/>
      <c r="J286" s="29"/>
      <c r="K286" s="29"/>
      <c r="L286" s="29"/>
      <c r="M286" s="31"/>
    </row>
    <row r="287" spans="1:14" ht="18.75" x14ac:dyDescent="0.25">
      <c r="A287" s="67" t="s">
        <v>357</v>
      </c>
      <c r="B287" s="68"/>
      <c r="C287" s="68"/>
      <c r="D287" s="68"/>
      <c r="E287" s="68"/>
      <c r="F287" s="69"/>
      <c r="G287" s="68"/>
      <c r="H287" s="23"/>
      <c r="I287" s="29"/>
      <c r="J287" s="29"/>
      <c r="K287" s="29"/>
      <c r="L287" s="29"/>
      <c r="M287" s="31"/>
    </row>
    <row r="288" spans="1:14" x14ac:dyDescent="0.25">
      <c r="A288" s="25" t="s">
        <v>358</v>
      </c>
      <c r="B288" s="40" t="s">
        <v>359</v>
      </c>
      <c r="C288" s="70">
        <f>ROW(B38)</f>
        <v>38</v>
      </c>
      <c r="D288" s="61"/>
      <c r="E288" s="61"/>
      <c r="F288" s="61"/>
      <c r="G288" s="61"/>
      <c r="H288" s="23"/>
      <c r="I288" s="40"/>
      <c r="J288" s="70"/>
      <c r="L288" s="61"/>
      <c r="M288" s="61"/>
      <c r="N288" s="61"/>
    </row>
    <row r="289" spans="1:14" x14ac:dyDescent="0.25">
      <c r="A289" s="25" t="s">
        <v>360</v>
      </c>
      <c r="B289" s="40" t="s">
        <v>361</v>
      </c>
      <c r="C289" s="70">
        <f>ROW(B39)</f>
        <v>39</v>
      </c>
      <c r="E289" s="61"/>
      <c r="F289" s="61"/>
      <c r="H289" s="23"/>
      <c r="I289" s="40"/>
      <c r="J289" s="70"/>
      <c r="L289" s="61"/>
      <c r="M289" s="61"/>
    </row>
    <row r="290" spans="1:14" x14ac:dyDescent="0.25">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364</v>
      </c>
      <c r="B291" s="40" t="s">
        <v>365</v>
      </c>
      <c r="C291" s="70">
        <f>ROW(B52)</f>
        <v>52</v>
      </c>
      <c r="H291" s="23"/>
      <c r="I291" s="40"/>
      <c r="J291" s="70"/>
    </row>
    <row r="292" spans="1:14" x14ac:dyDescent="0.25">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368</v>
      </c>
      <c r="B293" s="40" t="s">
        <v>369</v>
      </c>
      <c r="C293" s="70" t="str">
        <f>ROW('B1. HTT Mortgage Assets'!B149)&amp;" for Mortgage Assets"</f>
        <v>149 for Mortgage Assets</v>
      </c>
      <c r="D293" s="70" t="e">
        <f>ROW(#REF!)&amp;" for Public Sector Assets"</f>
        <v>#REF!</v>
      </c>
      <c r="H293" s="23"/>
      <c r="I293" s="40"/>
      <c r="M293" s="71"/>
    </row>
    <row r="294" spans="1:14" x14ac:dyDescent="0.25">
      <c r="A294" s="25" t="s">
        <v>370</v>
      </c>
      <c r="B294" s="40" t="s">
        <v>371</v>
      </c>
      <c r="C294" s="70">
        <f>ROW(B111)</f>
        <v>111</v>
      </c>
      <c r="F294" s="71"/>
      <c r="H294" s="23"/>
      <c r="I294" s="40"/>
      <c r="J294" s="70"/>
      <c r="M294" s="71"/>
    </row>
    <row r="295" spans="1:14" x14ac:dyDescent="0.25">
      <c r="A295" s="25" t="s">
        <v>372</v>
      </c>
      <c r="B295" s="40" t="s">
        <v>373</v>
      </c>
      <c r="C295" s="70">
        <f>ROW(B163)</f>
        <v>163</v>
      </c>
      <c r="E295" s="71"/>
      <c r="F295" s="71"/>
      <c r="H295" s="23"/>
      <c r="I295" s="40"/>
      <c r="J295" s="70"/>
      <c r="L295" s="71"/>
      <c r="M295" s="71"/>
    </row>
    <row r="296" spans="1:14" x14ac:dyDescent="0.25">
      <c r="A296" s="25" t="s">
        <v>374</v>
      </c>
      <c r="B296" s="40" t="s">
        <v>375</v>
      </c>
      <c r="C296" s="70">
        <f>ROW(B137)</f>
        <v>137</v>
      </c>
      <c r="E296" s="71"/>
      <c r="F296" s="71"/>
      <c r="H296" s="23"/>
      <c r="I296" s="40"/>
      <c r="J296" s="70"/>
      <c r="L296" s="71"/>
      <c r="M296" s="71"/>
    </row>
    <row r="297" spans="1:14" ht="30" x14ac:dyDescent="0.25">
      <c r="A297" s="25" t="s">
        <v>376</v>
      </c>
      <c r="B297" s="25" t="s">
        <v>377</v>
      </c>
      <c r="C297" s="70" t="str">
        <f>ROW('C. HTT Harmonised Glossary'!B17)&amp;" for Harmonised Glossary"</f>
        <v>17 for Harmonised Glossary</v>
      </c>
      <c r="E297" s="71"/>
      <c r="H297" s="23"/>
      <c r="J297" s="70"/>
      <c r="L297" s="71"/>
    </row>
    <row r="298" spans="1:14" x14ac:dyDescent="0.25">
      <c r="A298" s="25" t="s">
        <v>378</v>
      </c>
      <c r="B298" s="40" t="s">
        <v>379</v>
      </c>
      <c r="C298" s="70">
        <f>ROW(B65)</f>
        <v>65</v>
      </c>
      <c r="E298" s="71"/>
      <c r="H298" s="23"/>
      <c r="I298" s="40"/>
      <c r="J298" s="70"/>
      <c r="L298" s="71"/>
    </row>
    <row r="299" spans="1:14" x14ac:dyDescent="0.25">
      <c r="A299" s="25" t="s">
        <v>380</v>
      </c>
      <c r="B299" s="40" t="s">
        <v>381</v>
      </c>
      <c r="C299" s="70">
        <f>ROW(B88)</f>
        <v>88</v>
      </c>
      <c r="E299" s="71"/>
      <c r="H299" s="23"/>
      <c r="I299" s="40"/>
      <c r="J299" s="70"/>
      <c r="L299" s="71"/>
    </row>
    <row r="300" spans="1:14" x14ac:dyDescent="0.25">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384</v>
      </c>
      <c r="B301" s="40"/>
      <c r="C301" s="70"/>
      <c r="D301" s="70"/>
      <c r="E301" s="71"/>
      <c r="H301" s="23"/>
      <c r="I301" s="40"/>
      <c r="J301" s="70"/>
      <c r="K301" s="70"/>
      <c r="L301" s="71"/>
    </row>
    <row r="302" spans="1:14" outlineLevel="1" x14ac:dyDescent="0.25">
      <c r="A302" s="25" t="s">
        <v>385</v>
      </c>
      <c r="B302" s="40"/>
      <c r="C302" s="70"/>
      <c r="D302" s="70"/>
      <c r="E302" s="71"/>
      <c r="H302" s="23"/>
      <c r="I302" s="40"/>
      <c r="J302" s="70"/>
      <c r="K302" s="70"/>
      <c r="L302" s="71"/>
    </row>
    <row r="303" spans="1:14" outlineLevel="1" x14ac:dyDescent="0.25">
      <c r="A303" s="25" t="s">
        <v>386</v>
      </c>
      <c r="B303" s="40"/>
      <c r="C303" s="70"/>
      <c r="D303" s="70"/>
      <c r="E303" s="71"/>
      <c r="H303" s="23"/>
      <c r="I303" s="40"/>
      <c r="J303" s="70"/>
      <c r="K303" s="70"/>
      <c r="L303" s="71"/>
    </row>
    <row r="304" spans="1:14" outlineLevel="1" x14ac:dyDescent="0.25">
      <c r="A304" s="25" t="s">
        <v>387</v>
      </c>
      <c r="B304" s="40"/>
      <c r="C304" s="70"/>
      <c r="D304" s="70"/>
      <c r="E304" s="71"/>
      <c r="H304" s="23"/>
      <c r="I304" s="40"/>
      <c r="J304" s="70"/>
      <c r="K304" s="70"/>
      <c r="L304" s="71"/>
    </row>
    <row r="305" spans="1:13" outlineLevel="1" x14ac:dyDescent="0.25">
      <c r="A305" s="25" t="s">
        <v>388</v>
      </c>
      <c r="B305" s="40"/>
      <c r="C305" s="70"/>
      <c r="D305" s="70"/>
      <c r="E305" s="71"/>
      <c r="H305" s="23"/>
      <c r="I305" s="40"/>
      <c r="J305" s="70"/>
      <c r="K305" s="70"/>
      <c r="L305" s="71"/>
    </row>
    <row r="306" spans="1:13" outlineLevel="1" x14ac:dyDescent="0.25">
      <c r="A306" s="25" t="s">
        <v>389</v>
      </c>
      <c r="B306" s="40"/>
      <c r="C306" s="70"/>
      <c r="D306" s="70"/>
      <c r="E306" s="71"/>
      <c r="H306" s="23"/>
      <c r="I306" s="40"/>
      <c r="J306" s="70"/>
      <c r="K306" s="70"/>
      <c r="L306" s="71"/>
    </row>
    <row r="307" spans="1:13" outlineLevel="1" x14ac:dyDescent="0.25">
      <c r="A307" s="25" t="s">
        <v>390</v>
      </c>
      <c r="B307" s="40"/>
      <c r="C307" s="70"/>
      <c r="D307" s="70"/>
      <c r="E307" s="71"/>
      <c r="H307" s="23"/>
      <c r="I307" s="40"/>
      <c r="J307" s="70"/>
      <c r="K307" s="70"/>
      <c r="L307" s="71"/>
    </row>
    <row r="308" spans="1:13" outlineLevel="1" x14ac:dyDescent="0.25">
      <c r="A308" s="25" t="s">
        <v>391</v>
      </c>
      <c r="B308" s="40"/>
      <c r="C308" s="70"/>
      <c r="D308" s="70"/>
      <c r="E308" s="71"/>
      <c r="H308" s="23"/>
      <c r="I308" s="40"/>
      <c r="J308" s="70"/>
      <c r="K308" s="70"/>
      <c r="L308" s="71"/>
    </row>
    <row r="309" spans="1:13" outlineLevel="1" x14ac:dyDescent="0.25">
      <c r="A309" s="25" t="s">
        <v>392</v>
      </c>
      <c r="B309" s="40"/>
      <c r="C309" s="70"/>
      <c r="D309" s="70"/>
      <c r="E309" s="71"/>
      <c r="H309" s="23"/>
      <c r="I309" s="40"/>
      <c r="J309" s="70"/>
      <c r="K309" s="70"/>
      <c r="L309" s="71"/>
    </row>
    <row r="310" spans="1:13" outlineLevel="1" x14ac:dyDescent="0.25">
      <c r="A310" s="25" t="s">
        <v>393</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394</v>
      </c>
      <c r="H312" s="23"/>
      <c r="I312" s="48"/>
      <c r="J312" s="70"/>
    </row>
    <row r="313" spans="1:13" outlineLevel="1" x14ac:dyDescent="0.25">
      <c r="A313" s="25" t="s">
        <v>395</v>
      </c>
      <c r="B313" s="48"/>
      <c r="C313" s="70"/>
      <c r="H313" s="23"/>
      <c r="I313" s="48"/>
      <c r="J313" s="70"/>
    </row>
    <row r="314" spans="1:13" outlineLevel="1" x14ac:dyDescent="0.25">
      <c r="A314" s="25" t="s">
        <v>396</v>
      </c>
      <c r="B314" s="48"/>
      <c r="C314" s="70"/>
      <c r="H314" s="23"/>
      <c r="I314" s="48"/>
      <c r="J314" s="70"/>
    </row>
    <row r="315" spans="1:13" outlineLevel="1" x14ac:dyDescent="0.25">
      <c r="A315" s="25" t="s">
        <v>397</v>
      </c>
      <c r="B315" s="48"/>
      <c r="C315" s="70"/>
      <c r="H315" s="23"/>
      <c r="I315" s="48"/>
      <c r="J315" s="70"/>
    </row>
    <row r="316" spans="1:13" outlineLevel="1" x14ac:dyDescent="0.25">
      <c r="A316" s="25" t="s">
        <v>398</v>
      </c>
      <c r="B316" s="48"/>
      <c r="C316" s="70"/>
      <c r="H316" s="23"/>
      <c r="I316" s="48"/>
      <c r="J316" s="70"/>
    </row>
    <row r="317" spans="1:13" outlineLevel="1" x14ac:dyDescent="0.25">
      <c r="A317" s="25" t="s">
        <v>399</v>
      </c>
      <c r="B317" s="48"/>
      <c r="C317" s="70"/>
      <c r="H317" s="23"/>
      <c r="I317" s="48"/>
      <c r="J317" s="70"/>
    </row>
    <row r="318" spans="1:13" outlineLevel="1" x14ac:dyDescent="0.25">
      <c r="A318" s="25" t="s">
        <v>400</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401</v>
      </c>
      <c r="C320" s="44"/>
      <c r="D320" s="44"/>
      <c r="E320" s="46"/>
      <c r="F320" s="47"/>
      <c r="G320" s="47"/>
      <c r="H320" s="23"/>
      <c r="L320" s="23"/>
      <c r="M320" s="23"/>
    </row>
    <row r="321" spans="1:8" outlineLevel="1" x14ac:dyDescent="0.25">
      <c r="A321" s="25" t="s">
        <v>402</v>
      </c>
      <c r="B321" s="40" t="s">
        <v>403</v>
      </c>
      <c r="C321" s="40" t="s">
        <v>920</v>
      </c>
      <c r="H321" s="23"/>
    </row>
    <row r="322" spans="1:8" outlineLevel="1" x14ac:dyDescent="0.25">
      <c r="A322" s="25" t="s">
        <v>404</v>
      </c>
      <c r="B322" s="40" t="s">
        <v>405</v>
      </c>
      <c r="C322" s="40" t="s">
        <v>920</v>
      </c>
      <c r="H322" s="23"/>
    </row>
    <row r="323" spans="1:8" outlineLevel="1" x14ac:dyDescent="0.25">
      <c r="A323" s="25" t="s">
        <v>406</v>
      </c>
      <c r="B323" s="40" t="s">
        <v>407</v>
      </c>
      <c r="C323" s="40" t="s">
        <v>1265</v>
      </c>
      <c r="H323" s="23"/>
    </row>
    <row r="324" spans="1:8" outlineLevel="1" x14ac:dyDescent="0.25">
      <c r="A324" s="25" t="s">
        <v>408</v>
      </c>
      <c r="B324" s="40" t="s">
        <v>409</v>
      </c>
      <c r="C324" s="25" t="s">
        <v>1265</v>
      </c>
      <c r="H324" s="23"/>
    </row>
    <row r="325" spans="1:8" outlineLevel="1" x14ac:dyDescent="0.25">
      <c r="A325" s="25" t="s">
        <v>410</v>
      </c>
      <c r="B325" s="40" t="s">
        <v>411</v>
      </c>
      <c r="C325" s="25" t="s">
        <v>1453</v>
      </c>
      <c r="H325" s="23"/>
    </row>
    <row r="326" spans="1:8" outlineLevel="1" x14ac:dyDescent="0.25">
      <c r="A326" s="25" t="s">
        <v>412</v>
      </c>
      <c r="B326" s="40" t="s">
        <v>413</v>
      </c>
      <c r="C326" s="25" t="s">
        <v>1265</v>
      </c>
      <c r="H326" s="23"/>
    </row>
    <row r="327" spans="1:8" outlineLevel="1" x14ac:dyDescent="0.25">
      <c r="A327" s="25" t="s">
        <v>414</v>
      </c>
      <c r="B327" s="40" t="s">
        <v>415</v>
      </c>
      <c r="C327" s="25" t="s">
        <v>1265</v>
      </c>
      <c r="H327" s="23"/>
    </row>
    <row r="328" spans="1:8" outlineLevel="1" x14ac:dyDescent="0.25">
      <c r="A328" s="25" t="s">
        <v>416</v>
      </c>
      <c r="B328" s="40" t="s">
        <v>417</v>
      </c>
      <c r="C328" s="25" t="s">
        <v>1265</v>
      </c>
      <c r="H328" s="23"/>
    </row>
    <row r="329" spans="1:8" ht="30" outlineLevel="1" x14ac:dyDescent="0.25">
      <c r="A329" s="25" t="s">
        <v>418</v>
      </c>
      <c r="B329" s="40" t="s">
        <v>419</v>
      </c>
      <c r="C329" s="25" t="s">
        <v>1454</v>
      </c>
      <c r="H329" s="23"/>
    </row>
    <row r="330" spans="1:8" outlineLevel="1" x14ac:dyDescent="0.25">
      <c r="A330" s="25" t="s">
        <v>420</v>
      </c>
      <c r="B330" s="53"/>
      <c r="H330" s="23"/>
    </row>
    <row r="331" spans="1:8" outlineLevel="1" x14ac:dyDescent="0.25">
      <c r="A331" s="25" t="s">
        <v>421</v>
      </c>
      <c r="B331" s="53"/>
      <c r="H331" s="23"/>
    </row>
    <row r="332" spans="1:8" outlineLevel="1" x14ac:dyDescent="0.25">
      <c r="A332" s="25" t="s">
        <v>422</v>
      </c>
      <c r="B332" s="53"/>
      <c r="H332" s="23"/>
    </row>
    <row r="333" spans="1:8" outlineLevel="1" x14ac:dyDescent="0.25">
      <c r="A333" s="25" t="s">
        <v>423</v>
      </c>
      <c r="B333" s="53"/>
      <c r="H333" s="23"/>
    </row>
    <row r="334" spans="1:8" outlineLevel="1" x14ac:dyDescent="0.25">
      <c r="A334" s="25" t="s">
        <v>424</v>
      </c>
      <c r="B334" s="53"/>
      <c r="H334" s="23"/>
    </row>
    <row r="335" spans="1:8" outlineLevel="1" x14ac:dyDescent="0.25">
      <c r="A335" s="25" t="s">
        <v>425</v>
      </c>
      <c r="B335" s="53"/>
      <c r="H335" s="23"/>
    </row>
    <row r="336" spans="1:8" outlineLevel="1" x14ac:dyDescent="0.25">
      <c r="A336" s="25" t="s">
        <v>426</v>
      </c>
      <c r="B336" s="53"/>
      <c r="H336" s="23"/>
    </row>
    <row r="337" spans="1:8" outlineLevel="1" x14ac:dyDescent="0.25">
      <c r="A337" s="25" t="s">
        <v>427</v>
      </c>
      <c r="B337" s="53"/>
      <c r="H337" s="23"/>
    </row>
    <row r="338" spans="1:8" outlineLevel="1" x14ac:dyDescent="0.25">
      <c r="A338" s="25" t="s">
        <v>428</v>
      </c>
      <c r="B338" s="53"/>
      <c r="H338" s="23"/>
    </row>
    <row r="339" spans="1:8" outlineLevel="1" x14ac:dyDescent="0.25">
      <c r="A339" s="25" t="s">
        <v>429</v>
      </c>
      <c r="B339" s="53"/>
      <c r="H339" s="23"/>
    </row>
    <row r="340" spans="1:8" outlineLevel="1" x14ac:dyDescent="0.25">
      <c r="A340" s="25" t="s">
        <v>430</v>
      </c>
      <c r="B340" s="53"/>
      <c r="H340" s="23"/>
    </row>
    <row r="341" spans="1:8" outlineLevel="1" x14ac:dyDescent="0.25">
      <c r="A341" s="25" t="s">
        <v>431</v>
      </c>
      <c r="B341" s="53"/>
      <c r="H341" s="23"/>
    </row>
    <row r="342" spans="1:8" outlineLevel="1" x14ac:dyDescent="0.25">
      <c r="A342" s="25" t="s">
        <v>432</v>
      </c>
      <c r="B342" s="53"/>
      <c r="H342" s="23"/>
    </row>
    <row r="343" spans="1:8" outlineLevel="1" x14ac:dyDescent="0.25">
      <c r="A343" s="25" t="s">
        <v>433</v>
      </c>
      <c r="B343" s="53"/>
      <c r="H343" s="23"/>
    </row>
    <row r="344" spans="1:8" outlineLevel="1" x14ac:dyDescent="0.25">
      <c r="A344" s="25" t="s">
        <v>434</v>
      </c>
      <c r="B344" s="53"/>
      <c r="H344" s="23"/>
    </row>
    <row r="345" spans="1:8" outlineLevel="1" x14ac:dyDescent="0.25">
      <c r="A345" s="25" t="s">
        <v>435</v>
      </c>
      <c r="B345" s="53"/>
      <c r="H345" s="23"/>
    </row>
    <row r="346" spans="1:8" outlineLevel="1" x14ac:dyDescent="0.25">
      <c r="A346" s="25" t="s">
        <v>436</v>
      </c>
      <c r="B346" s="53"/>
      <c r="H346" s="23"/>
    </row>
    <row r="347" spans="1:8" outlineLevel="1" x14ac:dyDescent="0.25">
      <c r="A347" s="25" t="s">
        <v>437</v>
      </c>
      <c r="B347" s="53"/>
      <c r="H347" s="23"/>
    </row>
    <row r="348" spans="1:8" outlineLevel="1" x14ac:dyDescent="0.25">
      <c r="A348" s="25" t="s">
        <v>438</v>
      </c>
      <c r="B348" s="53"/>
      <c r="H348" s="23"/>
    </row>
    <row r="349" spans="1:8" outlineLevel="1" x14ac:dyDescent="0.25">
      <c r="A349" s="25" t="s">
        <v>439</v>
      </c>
      <c r="B349" s="53"/>
      <c r="H349" s="23"/>
    </row>
    <row r="350" spans="1:8" outlineLevel="1" x14ac:dyDescent="0.25">
      <c r="A350" s="25" t="s">
        <v>440</v>
      </c>
      <c r="B350" s="53"/>
      <c r="H350" s="23"/>
    </row>
    <row r="351" spans="1:8" outlineLevel="1" x14ac:dyDescent="0.25">
      <c r="A351" s="25" t="s">
        <v>441</v>
      </c>
      <c r="B351" s="53"/>
      <c r="H351" s="23"/>
    </row>
    <row r="352" spans="1:8" outlineLevel="1" x14ac:dyDescent="0.25">
      <c r="A352" s="25" t="s">
        <v>442</v>
      </c>
      <c r="B352" s="53"/>
      <c r="H352" s="23"/>
    </row>
    <row r="353" spans="1:8" outlineLevel="1" x14ac:dyDescent="0.25">
      <c r="A353" s="25" t="s">
        <v>443</v>
      </c>
      <c r="B353" s="53"/>
      <c r="H353" s="23"/>
    </row>
    <row r="354" spans="1:8" outlineLevel="1" x14ac:dyDescent="0.25">
      <c r="A354" s="25" t="s">
        <v>444</v>
      </c>
      <c r="B354" s="53"/>
      <c r="H354" s="23"/>
    </row>
    <row r="355" spans="1:8" outlineLevel="1" x14ac:dyDescent="0.25">
      <c r="A355" s="25" t="s">
        <v>445</v>
      </c>
      <c r="B355" s="53"/>
      <c r="H355" s="23"/>
    </row>
    <row r="356" spans="1:8" outlineLevel="1" x14ac:dyDescent="0.25">
      <c r="A356" s="25" t="s">
        <v>446</v>
      </c>
      <c r="B356" s="53"/>
      <c r="H356" s="23"/>
    </row>
    <row r="357" spans="1:8" outlineLevel="1" x14ac:dyDescent="0.25">
      <c r="A357" s="25" t="s">
        <v>447</v>
      </c>
      <c r="B357" s="53"/>
      <c r="H357" s="23"/>
    </row>
    <row r="358" spans="1:8" outlineLevel="1" x14ac:dyDescent="0.25">
      <c r="A358" s="25" t="s">
        <v>448</v>
      </c>
      <c r="B358" s="53"/>
      <c r="H358" s="23"/>
    </row>
    <row r="359" spans="1:8" outlineLevel="1" x14ac:dyDescent="0.25">
      <c r="A359" s="25" t="s">
        <v>449</v>
      </c>
      <c r="B359" s="53"/>
      <c r="H359" s="23"/>
    </row>
    <row r="360" spans="1:8" outlineLevel="1" x14ac:dyDescent="0.25">
      <c r="A360" s="25" t="s">
        <v>450</v>
      </c>
      <c r="B360" s="53"/>
      <c r="H360" s="23"/>
    </row>
    <row r="361" spans="1:8" outlineLevel="1" x14ac:dyDescent="0.25">
      <c r="A361" s="25" t="s">
        <v>451</v>
      </c>
      <c r="B361" s="53"/>
      <c r="H361" s="23"/>
    </row>
    <row r="362" spans="1:8" outlineLevel="1" x14ac:dyDescent="0.25">
      <c r="A362" s="25" t="s">
        <v>452</v>
      </c>
      <c r="B362" s="53"/>
      <c r="H362" s="23"/>
    </row>
    <row r="363" spans="1:8" outlineLevel="1" x14ac:dyDescent="0.25">
      <c r="A363" s="25" t="s">
        <v>453</v>
      </c>
      <c r="B363" s="53"/>
      <c r="H363" s="23"/>
    </row>
    <row r="364" spans="1:8" outlineLevel="1" x14ac:dyDescent="0.25">
      <c r="A364" s="25" t="s">
        <v>454</v>
      </c>
      <c r="B364" s="53"/>
      <c r="H364" s="23"/>
    </row>
    <row r="365" spans="1:8" outlineLevel="1" x14ac:dyDescent="0.25">
      <c r="A365" s="25" t="s">
        <v>455</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 ref="C229" r:id="rId6" xr:uid="{4EF97C2C-FEF8-445E-83EC-665F18AB36AC}"/>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69" sqref="C269"/>
    </sheetView>
  </sheetViews>
  <sheetFormatPr baseColWidth="10"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456</v>
      </c>
      <c r="B1" s="136"/>
      <c r="C1" s="94"/>
      <c r="D1" s="94"/>
      <c r="E1" s="94"/>
      <c r="F1" s="144" t="s">
        <v>1141</v>
      </c>
    </row>
    <row r="2" spans="1:7" ht="15.75" thickBot="1" x14ac:dyDescent="0.3">
      <c r="A2" s="94"/>
      <c r="B2" s="94"/>
      <c r="C2" s="94"/>
      <c r="D2" s="94"/>
      <c r="E2" s="94"/>
      <c r="F2" s="94"/>
    </row>
    <row r="3" spans="1:7" ht="19.5" thickBot="1" x14ac:dyDescent="0.3">
      <c r="A3" s="96"/>
      <c r="B3" s="97" t="s">
        <v>20</v>
      </c>
      <c r="C3" s="98" t="s">
        <v>1144</v>
      </c>
      <c r="D3" s="96"/>
      <c r="E3" s="96"/>
      <c r="F3" s="94"/>
      <c r="G3" s="96"/>
    </row>
    <row r="4" spans="1:7" ht="15.75" thickBot="1" x14ac:dyDescent="0.3"/>
    <row r="5" spans="1:7" ht="18.75" x14ac:dyDescent="0.25">
      <c r="A5" s="100"/>
      <c r="B5" s="101" t="s">
        <v>457</v>
      </c>
      <c r="C5" s="100"/>
      <c r="E5" s="102"/>
      <c r="F5" s="102"/>
    </row>
    <row r="6" spans="1:7" x14ac:dyDescent="0.25">
      <c r="B6" s="103" t="s">
        <v>458</v>
      </c>
    </row>
    <row r="7" spans="1:7" x14ac:dyDescent="0.25">
      <c r="B7" s="103" t="s">
        <v>459</v>
      </c>
    </row>
    <row r="8" spans="1:7" ht="15.75" thickBot="1" x14ac:dyDescent="0.3">
      <c r="B8" s="155" t="s">
        <v>460</v>
      </c>
    </row>
    <row r="9" spans="1:7" x14ac:dyDescent="0.25">
      <c r="B9" s="104"/>
    </row>
    <row r="10" spans="1:7" ht="37.5" x14ac:dyDescent="0.25">
      <c r="A10" s="105" t="s">
        <v>29</v>
      </c>
      <c r="B10" s="105" t="s">
        <v>458</v>
      </c>
      <c r="C10" s="106"/>
      <c r="D10" s="106"/>
      <c r="E10" s="106"/>
      <c r="F10" s="106"/>
      <c r="G10" s="107"/>
    </row>
    <row r="11" spans="1:7" ht="15" customHeight="1" x14ac:dyDescent="0.25">
      <c r="A11" s="108"/>
      <c r="B11" s="109" t="s">
        <v>461</v>
      </c>
      <c r="C11" s="108" t="s">
        <v>60</v>
      </c>
      <c r="D11" s="108"/>
      <c r="E11" s="108"/>
      <c r="F11" s="110" t="s">
        <v>462</v>
      </c>
      <c r="G11" s="110"/>
    </row>
    <row r="12" spans="1:7" x14ac:dyDescent="0.25">
      <c r="A12" s="99" t="s">
        <v>463</v>
      </c>
      <c r="B12" s="99" t="s">
        <v>464</v>
      </c>
      <c r="C12" s="156">
        <v>16484.34</v>
      </c>
      <c r="F12" s="111">
        <f>IF($C$15=0,"",IF(C12="[for completion]","",C12/$C$15))</f>
        <v>1</v>
      </c>
    </row>
    <row r="13" spans="1:7" x14ac:dyDescent="0.25">
      <c r="A13" s="99" t="s">
        <v>465</v>
      </c>
      <c r="B13" s="99" t="s">
        <v>466</v>
      </c>
      <c r="C13" s="156">
        <v>0</v>
      </c>
      <c r="F13" s="111">
        <f>IF($C$15=0,"",IF(C13="[for completion]","",C13/$C$15))</f>
        <v>0</v>
      </c>
    </row>
    <row r="14" spans="1:7" x14ac:dyDescent="0.25">
      <c r="A14" s="99" t="s">
        <v>467</v>
      </c>
      <c r="B14" s="99" t="s">
        <v>91</v>
      </c>
      <c r="C14" s="156">
        <v>0</v>
      </c>
      <c r="F14" s="111">
        <f>IF($C$15=0,"",IF(C14="[for completion]","",C14/$C$15))</f>
        <v>0</v>
      </c>
    </row>
    <row r="15" spans="1:7" x14ac:dyDescent="0.25">
      <c r="A15" s="99" t="s">
        <v>468</v>
      </c>
      <c r="B15" s="112" t="s">
        <v>93</v>
      </c>
      <c r="C15" s="156">
        <f>SUM(C12:C14)</f>
        <v>16484.34</v>
      </c>
      <c r="F15" s="157">
        <f>SUM(F12:F14)</f>
        <v>1</v>
      </c>
    </row>
    <row r="16" spans="1:7" outlineLevel="1" x14ac:dyDescent="0.25">
      <c r="A16" s="99" t="s">
        <v>469</v>
      </c>
      <c r="B16" s="114"/>
      <c r="C16" s="156"/>
      <c r="F16" s="111"/>
    </row>
    <row r="17" spans="1:7" outlineLevel="1" x14ac:dyDescent="0.25">
      <c r="A17" s="99" t="s">
        <v>470</v>
      </c>
      <c r="B17" s="114"/>
      <c r="C17" s="156"/>
      <c r="F17" s="111"/>
    </row>
    <row r="18" spans="1:7" outlineLevel="1" x14ac:dyDescent="0.25">
      <c r="A18" s="99" t="s">
        <v>471</v>
      </c>
      <c r="B18" s="114"/>
      <c r="F18" s="111"/>
    </row>
    <row r="19" spans="1:7" outlineLevel="1" x14ac:dyDescent="0.25">
      <c r="A19" s="99" t="s">
        <v>472</v>
      </c>
      <c r="B19" s="114"/>
      <c r="F19" s="111"/>
    </row>
    <row r="20" spans="1:7" outlineLevel="1" x14ac:dyDescent="0.25">
      <c r="A20" s="99" t="s">
        <v>473</v>
      </c>
      <c r="B20" s="114"/>
      <c r="F20" s="111"/>
    </row>
    <row r="21" spans="1:7" outlineLevel="1" x14ac:dyDescent="0.25">
      <c r="A21" s="99" t="s">
        <v>474</v>
      </c>
      <c r="B21" s="114"/>
      <c r="F21" s="111"/>
    </row>
    <row r="22" spans="1:7" outlineLevel="1" x14ac:dyDescent="0.25">
      <c r="A22" s="99" t="s">
        <v>475</v>
      </c>
      <c r="B22" s="114"/>
      <c r="F22" s="111"/>
    </row>
    <row r="23" spans="1:7" outlineLevel="1" x14ac:dyDescent="0.25">
      <c r="A23" s="99" t="s">
        <v>476</v>
      </c>
      <c r="B23" s="114"/>
      <c r="F23" s="111"/>
    </row>
    <row r="24" spans="1:7" outlineLevel="1" x14ac:dyDescent="0.25">
      <c r="A24" s="99" t="s">
        <v>477</v>
      </c>
      <c r="B24" s="114"/>
      <c r="F24" s="111"/>
    </row>
    <row r="25" spans="1:7" outlineLevel="1" x14ac:dyDescent="0.25">
      <c r="A25" s="99" t="s">
        <v>478</v>
      </c>
      <c r="B25" s="114"/>
      <c r="F25" s="111"/>
    </row>
    <row r="26" spans="1:7" outlineLevel="1" x14ac:dyDescent="0.25">
      <c r="A26" s="99" t="s">
        <v>479</v>
      </c>
      <c r="B26" s="114"/>
      <c r="C26" s="95"/>
      <c r="D26" s="95"/>
      <c r="E26" s="95"/>
      <c r="F26" s="111"/>
    </row>
    <row r="27" spans="1:7" ht="15" customHeight="1" x14ac:dyDescent="0.25">
      <c r="A27" s="108"/>
      <c r="B27" s="109" t="s">
        <v>480</v>
      </c>
      <c r="C27" s="108" t="s">
        <v>481</v>
      </c>
      <c r="D27" s="108" t="s">
        <v>482</v>
      </c>
      <c r="E27" s="115"/>
      <c r="F27" s="108" t="s">
        <v>483</v>
      </c>
      <c r="G27" s="110"/>
    </row>
    <row r="28" spans="1:7" x14ac:dyDescent="0.25">
      <c r="A28" s="99" t="s">
        <v>484</v>
      </c>
      <c r="B28" s="99" t="s">
        <v>485</v>
      </c>
      <c r="C28" s="99" t="s">
        <v>1488</v>
      </c>
      <c r="D28" s="99" t="s">
        <v>920</v>
      </c>
      <c r="F28" s="99" t="s">
        <v>1488</v>
      </c>
    </row>
    <row r="29" spans="1:7" outlineLevel="1" x14ac:dyDescent="0.25">
      <c r="A29" s="99" t="s">
        <v>486</v>
      </c>
      <c r="B29" s="116" t="s">
        <v>487</v>
      </c>
    </row>
    <row r="30" spans="1:7" outlineLevel="1" x14ac:dyDescent="0.25">
      <c r="A30" s="99" t="s">
        <v>488</v>
      </c>
      <c r="B30" s="116" t="s">
        <v>489</v>
      </c>
    </row>
    <row r="31" spans="1:7" outlineLevel="1" x14ac:dyDescent="0.25">
      <c r="A31" s="99" t="s">
        <v>490</v>
      </c>
      <c r="B31" s="116"/>
    </row>
    <row r="32" spans="1:7" outlineLevel="1" x14ac:dyDescent="0.25">
      <c r="A32" s="99" t="s">
        <v>491</v>
      </c>
      <c r="B32" s="116"/>
    </row>
    <row r="33" spans="1:7" outlineLevel="1" x14ac:dyDescent="0.25">
      <c r="A33" s="99" t="s">
        <v>492</v>
      </c>
      <c r="B33" s="116"/>
    </row>
    <row r="34" spans="1:7" outlineLevel="1" x14ac:dyDescent="0.25">
      <c r="A34" s="99" t="s">
        <v>493</v>
      </c>
      <c r="B34" s="116"/>
    </row>
    <row r="35" spans="1:7" ht="15" customHeight="1" x14ac:dyDescent="0.25">
      <c r="A35" s="108"/>
      <c r="B35" s="109" t="s">
        <v>494</v>
      </c>
      <c r="C35" s="108" t="s">
        <v>495</v>
      </c>
      <c r="D35" s="108" t="s">
        <v>496</v>
      </c>
      <c r="E35" s="115"/>
      <c r="F35" s="110" t="s">
        <v>462</v>
      </c>
      <c r="G35" s="110"/>
    </row>
    <row r="36" spans="1:7" x14ac:dyDescent="0.25">
      <c r="A36" s="99" t="s">
        <v>497</v>
      </c>
      <c r="B36" s="99" t="s">
        <v>498</v>
      </c>
      <c r="C36" s="132" t="s">
        <v>1489</v>
      </c>
      <c r="D36" s="132" t="s">
        <v>920</v>
      </c>
      <c r="F36" s="132" t="s">
        <v>1489</v>
      </c>
    </row>
    <row r="37" spans="1:7" outlineLevel="1" x14ac:dyDescent="0.25">
      <c r="A37" s="99" t="s">
        <v>499</v>
      </c>
      <c r="C37" s="132"/>
      <c r="D37" s="132"/>
      <c r="F37" s="132"/>
    </row>
    <row r="38" spans="1:7" outlineLevel="1" x14ac:dyDescent="0.25">
      <c r="A38" s="99" t="s">
        <v>500</v>
      </c>
      <c r="C38" s="132"/>
      <c r="D38" s="132"/>
      <c r="F38" s="132"/>
    </row>
    <row r="39" spans="1:7" outlineLevel="1" x14ac:dyDescent="0.25">
      <c r="A39" s="99" t="s">
        <v>501</v>
      </c>
      <c r="C39" s="132"/>
      <c r="D39" s="132"/>
      <c r="F39" s="132"/>
    </row>
    <row r="40" spans="1:7" outlineLevel="1" x14ac:dyDescent="0.25">
      <c r="A40" s="99" t="s">
        <v>502</v>
      </c>
      <c r="C40" s="132"/>
      <c r="D40" s="132"/>
      <c r="F40" s="132"/>
    </row>
    <row r="41" spans="1:7" outlineLevel="1" x14ac:dyDescent="0.25">
      <c r="A41" s="99" t="s">
        <v>503</v>
      </c>
      <c r="C41" s="132"/>
      <c r="D41" s="132"/>
      <c r="F41" s="132"/>
    </row>
    <row r="42" spans="1:7" outlineLevel="1" x14ac:dyDescent="0.25">
      <c r="A42" s="99" t="s">
        <v>504</v>
      </c>
      <c r="C42" s="132"/>
      <c r="D42" s="132"/>
      <c r="F42" s="132"/>
    </row>
    <row r="43" spans="1:7" ht="15" customHeight="1" x14ac:dyDescent="0.25">
      <c r="A43" s="108"/>
      <c r="B43" s="109" t="s">
        <v>505</v>
      </c>
      <c r="C43" s="108" t="s">
        <v>495</v>
      </c>
      <c r="D43" s="108" t="s">
        <v>496</v>
      </c>
      <c r="E43" s="115"/>
      <c r="F43" s="110" t="s">
        <v>462</v>
      </c>
      <c r="G43" s="110"/>
    </row>
    <row r="44" spans="1:7" x14ac:dyDescent="0.25">
      <c r="A44" s="99" t="s">
        <v>506</v>
      </c>
      <c r="B44" s="117" t="s">
        <v>507</v>
      </c>
      <c r="C44" s="131">
        <f>SUM(C45:C72)</f>
        <v>0</v>
      </c>
      <c r="D44" s="131">
        <f>SUM(D45:D72)</f>
        <v>0</v>
      </c>
      <c r="E44" s="132"/>
      <c r="F44" s="131">
        <f>SUM(F45:F72)</f>
        <v>0</v>
      </c>
      <c r="G44" s="99"/>
    </row>
    <row r="45" spans="1:7" x14ac:dyDescent="0.25">
      <c r="A45" s="99" t="s">
        <v>508</v>
      </c>
      <c r="B45" s="99" t="s">
        <v>509</v>
      </c>
      <c r="C45" s="132" t="s">
        <v>1167</v>
      </c>
      <c r="D45" s="132" t="s">
        <v>920</v>
      </c>
      <c r="E45" s="132"/>
      <c r="F45" s="132" t="s">
        <v>1167</v>
      </c>
      <c r="G45" s="99"/>
    </row>
    <row r="46" spans="1:7" x14ac:dyDescent="0.25">
      <c r="A46" s="99" t="s">
        <v>510</v>
      </c>
      <c r="B46" s="99" t="s">
        <v>511</v>
      </c>
      <c r="C46" s="132" t="s">
        <v>1167</v>
      </c>
      <c r="D46" s="132" t="s">
        <v>920</v>
      </c>
      <c r="E46" s="132"/>
      <c r="F46" s="132" t="s">
        <v>1167</v>
      </c>
      <c r="G46" s="99"/>
    </row>
    <row r="47" spans="1:7" x14ac:dyDescent="0.25">
      <c r="A47" s="99" t="s">
        <v>512</v>
      </c>
      <c r="B47" s="99" t="s">
        <v>513</v>
      </c>
      <c r="C47" s="132" t="s">
        <v>1167</v>
      </c>
      <c r="D47" s="132" t="s">
        <v>920</v>
      </c>
      <c r="E47" s="132"/>
      <c r="F47" s="132" t="s">
        <v>1167</v>
      </c>
      <c r="G47" s="99"/>
    </row>
    <row r="48" spans="1:7" x14ac:dyDescent="0.25">
      <c r="A48" s="99" t="s">
        <v>514</v>
      </c>
      <c r="B48" s="99" t="s">
        <v>515</v>
      </c>
      <c r="C48" s="132" t="s">
        <v>1167</v>
      </c>
      <c r="D48" s="132" t="s">
        <v>920</v>
      </c>
      <c r="E48" s="132"/>
      <c r="F48" s="132" t="s">
        <v>1167</v>
      </c>
      <c r="G48" s="99"/>
    </row>
    <row r="49" spans="1:7" x14ac:dyDescent="0.25">
      <c r="A49" s="99" t="s">
        <v>516</v>
      </c>
      <c r="B49" s="99" t="s">
        <v>517</v>
      </c>
      <c r="C49" s="132" t="s">
        <v>1167</v>
      </c>
      <c r="D49" s="132" t="s">
        <v>920</v>
      </c>
      <c r="E49" s="132"/>
      <c r="F49" s="132" t="s">
        <v>1167</v>
      </c>
      <c r="G49" s="99"/>
    </row>
    <row r="50" spans="1:7" x14ac:dyDescent="0.25">
      <c r="A50" s="99" t="s">
        <v>518</v>
      </c>
      <c r="B50" s="99" t="s">
        <v>519</v>
      </c>
      <c r="C50" s="132" t="s">
        <v>1167</v>
      </c>
      <c r="D50" s="132" t="s">
        <v>920</v>
      </c>
      <c r="E50" s="132"/>
      <c r="F50" s="132" t="s">
        <v>1167</v>
      </c>
      <c r="G50" s="99"/>
    </row>
    <row r="51" spans="1:7" x14ac:dyDescent="0.25">
      <c r="A51" s="99" t="s">
        <v>520</v>
      </c>
      <c r="B51" s="99" t="s">
        <v>521</v>
      </c>
      <c r="C51" s="132" t="s">
        <v>1167</v>
      </c>
      <c r="D51" s="132" t="s">
        <v>920</v>
      </c>
      <c r="E51" s="132"/>
      <c r="F51" s="132" t="s">
        <v>1167</v>
      </c>
      <c r="G51" s="99"/>
    </row>
    <row r="52" spans="1:7" x14ac:dyDescent="0.25">
      <c r="A52" s="99" t="s">
        <v>522</v>
      </c>
      <c r="B52" s="99" t="s">
        <v>523</v>
      </c>
      <c r="C52" s="132" t="s">
        <v>1167</v>
      </c>
      <c r="D52" s="132" t="s">
        <v>920</v>
      </c>
      <c r="E52" s="132"/>
      <c r="F52" s="132" t="s">
        <v>1167</v>
      </c>
      <c r="G52" s="99"/>
    </row>
    <row r="53" spans="1:7" x14ac:dyDescent="0.25">
      <c r="A53" s="99" t="s">
        <v>524</v>
      </c>
      <c r="B53" s="99" t="s">
        <v>525</v>
      </c>
      <c r="C53" s="132" t="s">
        <v>1167</v>
      </c>
      <c r="D53" s="132" t="s">
        <v>920</v>
      </c>
      <c r="E53" s="132"/>
      <c r="F53" s="132" t="s">
        <v>1167</v>
      </c>
      <c r="G53" s="99"/>
    </row>
    <row r="54" spans="1:7" x14ac:dyDescent="0.25">
      <c r="A54" s="99" t="s">
        <v>526</v>
      </c>
      <c r="B54" s="99" t="s">
        <v>527</v>
      </c>
      <c r="C54" s="132" t="s">
        <v>1167</v>
      </c>
      <c r="D54" s="132" t="s">
        <v>920</v>
      </c>
      <c r="E54" s="132"/>
      <c r="F54" s="132" t="s">
        <v>1167</v>
      </c>
      <c r="G54" s="99"/>
    </row>
    <row r="55" spans="1:7" x14ac:dyDescent="0.25">
      <c r="A55" s="99" t="s">
        <v>528</v>
      </c>
      <c r="B55" s="99" t="s">
        <v>529</v>
      </c>
      <c r="C55" s="132" t="s">
        <v>1167</v>
      </c>
      <c r="D55" s="132" t="s">
        <v>920</v>
      </c>
      <c r="E55" s="132"/>
      <c r="F55" s="132" t="s">
        <v>1167</v>
      </c>
      <c r="G55" s="99"/>
    </row>
    <row r="56" spans="1:7" x14ac:dyDescent="0.25">
      <c r="A56" s="99" t="s">
        <v>530</v>
      </c>
      <c r="B56" s="99" t="s">
        <v>531</v>
      </c>
      <c r="C56" s="132" t="s">
        <v>1167</v>
      </c>
      <c r="D56" s="132" t="s">
        <v>920</v>
      </c>
      <c r="E56" s="132"/>
      <c r="F56" s="132" t="s">
        <v>1167</v>
      </c>
      <c r="G56" s="99"/>
    </row>
    <row r="57" spans="1:7" x14ac:dyDescent="0.25">
      <c r="A57" s="99" t="s">
        <v>532</v>
      </c>
      <c r="B57" s="99" t="s">
        <v>533</v>
      </c>
      <c r="C57" s="132" t="s">
        <v>1167</v>
      </c>
      <c r="D57" s="132" t="s">
        <v>920</v>
      </c>
      <c r="E57" s="132"/>
      <c r="F57" s="132" t="s">
        <v>1167</v>
      </c>
      <c r="G57" s="99"/>
    </row>
    <row r="58" spans="1:7" x14ac:dyDescent="0.25">
      <c r="A58" s="99" t="s">
        <v>534</v>
      </c>
      <c r="B58" s="99" t="s">
        <v>535</v>
      </c>
      <c r="C58" s="132" t="s">
        <v>1167</v>
      </c>
      <c r="D58" s="132" t="s">
        <v>920</v>
      </c>
      <c r="E58" s="132"/>
      <c r="F58" s="132" t="s">
        <v>1167</v>
      </c>
      <c r="G58" s="99"/>
    </row>
    <row r="59" spans="1:7" x14ac:dyDescent="0.25">
      <c r="A59" s="99" t="s">
        <v>536</v>
      </c>
      <c r="B59" s="99" t="s">
        <v>537</v>
      </c>
      <c r="C59" s="132" t="s">
        <v>1167</v>
      </c>
      <c r="D59" s="132" t="s">
        <v>920</v>
      </c>
      <c r="E59" s="132"/>
      <c r="F59" s="132" t="s">
        <v>1167</v>
      </c>
      <c r="G59" s="99"/>
    </row>
    <row r="60" spans="1:7" x14ac:dyDescent="0.25">
      <c r="A60" s="99" t="s">
        <v>538</v>
      </c>
      <c r="B60" s="99" t="s">
        <v>3</v>
      </c>
      <c r="C60" s="132" t="s">
        <v>1167</v>
      </c>
      <c r="D60" s="132" t="s">
        <v>920</v>
      </c>
      <c r="E60" s="132"/>
      <c r="F60" s="132" t="s">
        <v>1167</v>
      </c>
      <c r="G60" s="99"/>
    </row>
    <row r="61" spans="1:7" x14ac:dyDescent="0.25">
      <c r="A61" s="99" t="s">
        <v>539</v>
      </c>
      <c r="B61" s="99" t="s">
        <v>540</v>
      </c>
      <c r="C61" s="132" t="s">
        <v>1167</v>
      </c>
      <c r="D61" s="132" t="s">
        <v>920</v>
      </c>
      <c r="E61" s="132"/>
      <c r="F61" s="132" t="s">
        <v>1167</v>
      </c>
      <c r="G61" s="99"/>
    </row>
    <row r="62" spans="1:7" x14ac:dyDescent="0.25">
      <c r="A62" s="99" t="s">
        <v>541</v>
      </c>
      <c r="B62" s="99" t="s">
        <v>542</v>
      </c>
      <c r="C62" s="132" t="s">
        <v>1167</v>
      </c>
      <c r="D62" s="132" t="s">
        <v>920</v>
      </c>
      <c r="E62" s="132"/>
      <c r="F62" s="132" t="s">
        <v>1167</v>
      </c>
      <c r="G62" s="99"/>
    </row>
    <row r="63" spans="1:7" x14ac:dyDescent="0.25">
      <c r="A63" s="99" t="s">
        <v>543</v>
      </c>
      <c r="B63" s="99" t="s">
        <v>544</v>
      </c>
      <c r="C63" s="132" t="s">
        <v>1167</v>
      </c>
      <c r="D63" s="132" t="s">
        <v>920</v>
      </c>
      <c r="E63" s="132"/>
      <c r="F63" s="132" t="s">
        <v>1167</v>
      </c>
      <c r="G63" s="99"/>
    </row>
    <row r="64" spans="1:7" x14ac:dyDescent="0.25">
      <c r="A64" s="99" t="s">
        <v>545</v>
      </c>
      <c r="B64" s="99" t="s">
        <v>546</v>
      </c>
      <c r="C64" s="132" t="s">
        <v>1167</v>
      </c>
      <c r="D64" s="132" t="s">
        <v>920</v>
      </c>
      <c r="E64" s="132"/>
      <c r="F64" s="132" t="s">
        <v>1167</v>
      </c>
      <c r="G64" s="99"/>
    </row>
    <row r="65" spans="1:7" x14ac:dyDescent="0.25">
      <c r="A65" s="99" t="s">
        <v>547</v>
      </c>
      <c r="B65" s="99" t="s">
        <v>548</v>
      </c>
      <c r="C65" s="132" t="s">
        <v>1167</v>
      </c>
      <c r="D65" s="132" t="s">
        <v>920</v>
      </c>
      <c r="E65" s="132"/>
      <c r="F65" s="132" t="s">
        <v>1167</v>
      </c>
      <c r="G65" s="99"/>
    </row>
    <row r="66" spans="1:7" x14ac:dyDescent="0.25">
      <c r="A66" s="99" t="s">
        <v>549</v>
      </c>
      <c r="B66" s="99" t="s">
        <v>550</v>
      </c>
      <c r="C66" s="132" t="s">
        <v>1167</v>
      </c>
      <c r="D66" s="132" t="s">
        <v>920</v>
      </c>
      <c r="E66" s="132"/>
      <c r="F66" s="132" t="s">
        <v>1167</v>
      </c>
      <c r="G66" s="99"/>
    </row>
    <row r="67" spans="1:7" x14ac:dyDescent="0.25">
      <c r="A67" s="99" t="s">
        <v>551</v>
      </c>
      <c r="B67" s="99" t="s">
        <v>552</v>
      </c>
      <c r="C67" s="132" t="s">
        <v>1167</v>
      </c>
      <c r="D67" s="132" t="s">
        <v>920</v>
      </c>
      <c r="E67" s="132"/>
      <c r="F67" s="132" t="s">
        <v>1167</v>
      </c>
      <c r="G67" s="99"/>
    </row>
    <row r="68" spans="1:7" x14ac:dyDescent="0.25">
      <c r="A68" s="99" t="s">
        <v>553</v>
      </c>
      <c r="B68" s="99" t="s">
        <v>554</v>
      </c>
      <c r="C68" s="132" t="s">
        <v>1167</v>
      </c>
      <c r="D68" s="132" t="s">
        <v>920</v>
      </c>
      <c r="E68" s="132"/>
      <c r="F68" s="132" t="s">
        <v>1167</v>
      </c>
      <c r="G68" s="99"/>
    </row>
    <row r="69" spans="1:7" x14ac:dyDescent="0.25">
      <c r="A69" s="99" t="s">
        <v>555</v>
      </c>
      <c r="B69" s="99" t="s">
        <v>556</v>
      </c>
      <c r="C69" s="132" t="s">
        <v>1167</v>
      </c>
      <c r="D69" s="132" t="s">
        <v>920</v>
      </c>
      <c r="E69" s="132"/>
      <c r="F69" s="132" t="s">
        <v>1167</v>
      </c>
      <c r="G69" s="99"/>
    </row>
    <row r="70" spans="1:7" x14ac:dyDescent="0.25">
      <c r="A70" s="99" t="s">
        <v>557</v>
      </c>
      <c r="B70" s="99" t="s">
        <v>558</v>
      </c>
      <c r="C70" s="132" t="s">
        <v>1167</v>
      </c>
      <c r="D70" s="132" t="s">
        <v>920</v>
      </c>
      <c r="E70" s="132"/>
      <c r="F70" s="132" t="s">
        <v>1167</v>
      </c>
      <c r="G70" s="99"/>
    </row>
    <row r="71" spans="1:7" x14ac:dyDescent="0.25">
      <c r="A71" s="99" t="s">
        <v>559</v>
      </c>
      <c r="B71" s="99" t="s">
        <v>6</v>
      </c>
      <c r="C71" s="132" t="s">
        <v>1167</v>
      </c>
      <c r="D71" s="132" t="s">
        <v>920</v>
      </c>
      <c r="E71" s="132"/>
      <c r="F71" s="132" t="s">
        <v>1167</v>
      </c>
      <c r="G71" s="99"/>
    </row>
    <row r="72" spans="1:7" x14ac:dyDescent="0.25">
      <c r="A72" s="99" t="s">
        <v>560</v>
      </c>
      <c r="B72" s="99" t="s">
        <v>561</v>
      </c>
      <c r="C72" s="132" t="s">
        <v>1167</v>
      </c>
      <c r="D72" s="132" t="s">
        <v>920</v>
      </c>
      <c r="E72" s="132"/>
      <c r="F72" s="132" t="s">
        <v>1167</v>
      </c>
      <c r="G72" s="99"/>
    </row>
    <row r="73" spans="1:7" x14ac:dyDescent="0.25">
      <c r="A73" s="99" t="s">
        <v>562</v>
      </c>
      <c r="B73" s="117" t="s">
        <v>250</v>
      </c>
      <c r="C73" s="131">
        <f>SUM(C74:C76)</f>
        <v>0</v>
      </c>
      <c r="D73" s="131">
        <f>SUM(D74:D76)</f>
        <v>0</v>
      </c>
      <c r="E73" s="132"/>
      <c r="F73" s="131">
        <f>SUM(F74:F76)</f>
        <v>0</v>
      </c>
      <c r="G73" s="99"/>
    </row>
    <row r="74" spans="1:7" x14ac:dyDescent="0.25">
      <c r="A74" s="99" t="s">
        <v>563</v>
      </c>
      <c r="B74" s="99" t="s">
        <v>564</v>
      </c>
      <c r="C74" s="132" t="s">
        <v>1167</v>
      </c>
      <c r="D74" s="132" t="s">
        <v>920</v>
      </c>
      <c r="E74" s="132"/>
      <c r="F74" s="132" t="s">
        <v>1167</v>
      </c>
      <c r="G74" s="99"/>
    </row>
    <row r="75" spans="1:7" x14ac:dyDescent="0.25">
      <c r="A75" s="99" t="s">
        <v>565</v>
      </c>
      <c r="B75" s="99" t="s">
        <v>566</v>
      </c>
      <c r="C75" s="132" t="s">
        <v>1167</v>
      </c>
      <c r="D75" s="132" t="s">
        <v>920</v>
      </c>
      <c r="E75" s="132"/>
      <c r="F75" s="132" t="s">
        <v>1167</v>
      </c>
      <c r="G75" s="99"/>
    </row>
    <row r="76" spans="1:7" x14ac:dyDescent="0.25">
      <c r="A76" s="99" t="s">
        <v>1139</v>
      </c>
      <c r="B76" s="99" t="s">
        <v>2</v>
      </c>
      <c r="C76" s="132" t="s">
        <v>1167</v>
      </c>
      <c r="D76" s="132" t="s">
        <v>920</v>
      </c>
      <c r="E76" s="132"/>
      <c r="F76" s="132" t="s">
        <v>1167</v>
      </c>
      <c r="G76" s="99"/>
    </row>
    <row r="77" spans="1:7" x14ac:dyDescent="0.25">
      <c r="A77" s="99" t="s">
        <v>567</v>
      </c>
      <c r="B77" s="117" t="s">
        <v>91</v>
      </c>
      <c r="C77" s="131">
        <f>SUM(C78:C87)</f>
        <v>1</v>
      </c>
      <c r="D77" s="131">
        <f>SUM(D78:D87)</f>
        <v>0</v>
      </c>
      <c r="E77" s="132"/>
      <c r="F77" s="131">
        <f>SUM(F78:F87)</f>
        <v>0</v>
      </c>
      <c r="G77" s="99"/>
    </row>
    <row r="78" spans="1:7" x14ac:dyDescent="0.25">
      <c r="A78" s="99" t="s">
        <v>568</v>
      </c>
      <c r="B78" s="118" t="s">
        <v>252</v>
      </c>
      <c r="C78" s="132" t="s">
        <v>1167</v>
      </c>
      <c r="D78" s="132" t="s">
        <v>920</v>
      </c>
      <c r="E78" s="132"/>
      <c r="F78" s="132" t="s">
        <v>1167</v>
      </c>
      <c r="G78" s="99"/>
    </row>
    <row r="79" spans="1:7" x14ac:dyDescent="0.25">
      <c r="A79" s="99" t="s">
        <v>569</v>
      </c>
      <c r="B79" s="118" t="s">
        <v>254</v>
      </c>
      <c r="C79" s="132" t="s">
        <v>1167</v>
      </c>
      <c r="D79" s="132" t="s">
        <v>920</v>
      </c>
      <c r="E79" s="132"/>
      <c r="F79" s="132" t="s">
        <v>1167</v>
      </c>
      <c r="G79" s="99"/>
    </row>
    <row r="80" spans="1:7" x14ac:dyDescent="0.25">
      <c r="A80" s="99" t="s">
        <v>570</v>
      </c>
      <c r="B80" s="118" t="s">
        <v>256</v>
      </c>
      <c r="C80" s="132" t="s">
        <v>1167</v>
      </c>
      <c r="D80" s="132" t="s">
        <v>920</v>
      </c>
      <c r="E80" s="132"/>
      <c r="F80" s="132" t="s">
        <v>1167</v>
      </c>
      <c r="G80" s="99"/>
    </row>
    <row r="81" spans="1:7" x14ac:dyDescent="0.25">
      <c r="A81" s="99" t="s">
        <v>571</v>
      </c>
      <c r="B81" s="118" t="s">
        <v>12</v>
      </c>
      <c r="C81" s="132">
        <v>1</v>
      </c>
      <c r="D81" s="132" t="s">
        <v>920</v>
      </c>
      <c r="E81" s="132"/>
      <c r="F81" s="132" t="s">
        <v>1168</v>
      </c>
      <c r="G81" s="99"/>
    </row>
    <row r="82" spans="1:7" x14ac:dyDescent="0.25">
      <c r="A82" s="99" t="s">
        <v>572</v>
      </c>
      <c r="B82" s="118" t="s">
        <v>259</v>
      </c>
      <c r="C82" s="132" t="s">
        <v>1167</v>
      </c>
      <c r="D82" s="132" t="s">
        <v>920</v>
      </c>
      <c r="E82" s="132"/>
      <c r="F82" s="132" t="s">
        <v>1167</v>
      </c>
      <c r="G82" s="99"/>
    </row>
    <row r="83" spans="1:7" x14ac:dyDescent="0.25">
      <c r="A83" s="99" t="s">
        <v>573</v>
      </c>
      <c r="B83" s="118" t="s">
        <v>261</v>
      </c>
      <c r="C83" s="132" t="s">
        <v>1167</v>
      </c>
      <c r="D83" s="132" t="s">
        <v>920</v>
      </c>
      <c r="E83" s="132"/>
      <c r="F83" s="132" t="s">
        <v>1167</v>
      </c>
      <c r="G83" s="99"/>
    </row>
    <row r="84" spans="1:7" x14ac:dyDescent="0.25">
      <c r="A84" s="99" t="s">
        <v>574</v>
      </c>
      <c r="B84" s="118" t="s">
        <v>263</v>
      </c>
      <c r="C84" s="132" t="s">
        <v>1167</v>
      </c>
      <c r="D84" s="132" t="s">
        <v>920</v>
      </c>
      <c r="E84" s="132"/>
      <c r="F84" s="132" t="s">
        <v>1167</v>
      </c>
      <c r="G84" s="99"/>
    </row>
    <row r="85" spans="1:7" x14ac:dyDescent="0.25">
      <c r="A85" s="99" t="s">
        <v>575</v>
      </c>
      <c r="B85" s="118" t="s">
        <v>265</v>
      </c>
      <c r="C85" s="132" t="s">
        <v>1167</v>
      </c>
      <c r="D85" s="132" t="s">
        <v>920</v>
      </c>
      <c r="E85" s="132"/>
      <c r="F85" s="132" t="s">
        <v>1167</v>
      </c>
      <c r="G85" s="99"/>
    </row>
    <row r="86" spans="1:7" x14ac:dyDescent="0.25">
      <c r="A86" s="99" t="s">
        <v>576</v>
      </c>
      <c r="B86" s="118" t="s">
        <v>267</v>
      </c>
      <c r="C86" s="132" t="s">
        <v>1167</v>
      </c>
      <c r="D86" s="132" t="s">
        <v>920</v>
      </c>
      <c r="E86" s="132"/>
      <c r="F86" s="132" t="s">
        <v>1167</v>
      </c>
      <c r="G86" s="99"/>
    </row>
    <row r="87" spans="1:7" x14ac:dyDescent="0.25">
      <c r="A87" s="99" t="s">
        <v>577</v>
      </c>
      <c r="B87" s="118" t="s">
        <v>91</v>
      </c>
      <c r="C87" s="132" t="s">
        <v>1167</v>
      </c>
      <c r="D87" s="132" t="s">
        <v>920</v>
      </c>
      <c r="E87" s="132"/>
      <c r="F87" s="132" t="s">
        <v>1167</v>
      </c>
      <c r="G87" s="99"/>
    </row>
    <row r="88" spans="1:7" outlineLevel="1" x14ac:dyDescent="0.25">
      <c r="A88" s="99" t="s">
        <v>578</v>
      </c>
      <c r="B88" s="114"/>
      <c r="C88" s="132"/>
      <c r="D88" s="132"/>
      <c r="E88" s="132"/>
      <c r="F88" s="132"/>
      <c r="G88" s="99"/>
    </row>
    <row r="89" spans="1:7" outlineLevel="1" x14ac:dyDescent="0.25">
      <c r="A89" s="99" t="s">
        <v>579</v>
      </c>
      <c r="B89" s="114"/>
      <c r="C89" s="132"/>
      <c r="D89" s="132"/>
      <c r="E89" s="132"/>
      <c r="F89" s="132"/>
      <c r="G89" s="99"/>
    </row>
    <row r="90" spans="1:7" outlineLevel="1" x14ac:dyDescent="0.25">
      <c r="A90" s="99" t="s">
        <v>580</v>
      </c>
      <c r="B90" s="114"/>
      <c r="C90" s="132"/>
      <c r="D90" s="132"/>
      <c r="E90" s="132"/>
      <c r="F90" s="132"/>
      <c r="G90" s="99"/>
    </row>
    <row r="91" spans="1:7" outlineLevel="1" x14ac:dyDescent="0.25">
      <c r="A91" s="99" t="s">
        <v>581</v>
      </c>
      <c r="B91" s="114"/>
      <c r="C91" s="132"/>
      <c r="D91" s="132"/>
      <c r="E91" s="132"/>
      <c r="F91" s="132"/>
      <c r="G91" s="99"/>
    </row>
    <row r="92" spans="1:7" outlineLevel="1" x14ac:dyDescent="0.25">
      <c r="A92" s="99" t="s">
        <v>582</v>
      </c>
      <c r="B92" s="114"/>
      <c r="C92" s="132"/>
      <c r="D92" s="132"/>
      <c r="E92" s="132"/>
      <c r="F92" s="132"/>
      <c r="G92" s="99"/>
    </row>
    <row r="93" spans="1:7" outlineLevel="1" x14ac:dyDescent="0.25">
      <c r="A93" s="99" t="s">
        <v>583</v>
      </c>
      <c r="B93" s="114"/>
      <c r="C93" s="132"/>
      <c r="D93" s="132"/>
      <c r="E93" s="132"/>
      <c r="F93" s="132"/>
      <c r="G93" s="99"/>
    </row>
    <row r="94" spans="1:7" outlineLevel="1" x14ac:dyDescent="0.25">
      <c r="A94" s="99" t="s">
        <v>584</v>
      </c>
      <c r="B94" s="114"/>
      <c r="C94" s="132"/>
      <c r="D94" s="132"/>
      <c r="E94" s="132"/>
      <c r="F94" s="132"/>
      <c r="G94" s="99"/>
    </row>
    <row r="95" spans="1:7" outlineLevel="1" x14ac:dyDescent="0.25">
      <c r="A95" s="99" t="s">
        <v>585</v>
      </c>
      <c r="B95" s="114"/>
      <c r="C95" s="132"/>
      <c r="D95" s="132"/>
      <c r="E95" s="132"/>
      <c r="F95" s="132"/>
      <c r="G95" s="99"/>
    </row>
    <row r="96" spans="1:7" outlineLevel="1" x14ac:dyDescent="0.25">
      <c r="A96" s="99" t="s">
        <v>586</v>
      </c>
      <c r="B96" s="114"/>
      <c r="C96" s="132"/>
      <c r="D96" s="132"/>
      <c r="E96" s="132"/>
      <c r="F96" s="132"/>
      <c r="G96" s="99"/>
    </row>
    <row r="97" spans="1:7" outlineLevel="1" x14ac:dyDescent="0.25">
      <c r="A97" s="99" t="s">
        <v>587</v>
      </c>
      <c r="B97" s="114"/>
      <c r="C97" s="132"/>
      <c r="D97" s="132"/>
      <c r="E97" s="132"/>
      <c r="F97" s="132"/>
      <c r="G97" s="99"/>
    </row>
    <row r="98" spans="1:7" ht="15" customHeight="1" x14ac:dyDescent="0.25">
      <c r="A98" s="108"/>
      <c r="B98" s="145" t="s">
        <v>1151</v>
      </c>
      <c r="C98" s="108" t="s">
        <v>495</v>
      </c>
      <c r="D98" s="108" t="s">
        <v>496</v>
      </c>
      <c r="E98" s="115"/>
      <c r="F98" s="110" t="s">
        <v>462</v>
      </c>
      <c r="G98" s="110"/>
    </row>
    <row r="99" spans="1:7" x14ac:dyDescent="0.25">
      <c r="A99" s="99" t="s">
        <v>588</v>
      </c>
      <c r="B99" s="118" t="s">
        <v>1469</v>
      </c>
      <c r="C99" s="132" t="s">
        <v>1479</v>
      </c>
      <c r="D99" s="132" t="s">
        <v>920</v>
      </c>
      <c r="E99" s="132"/>
      <c r="F99" s="132" t="s">
        <v>1479</v>
      </c>
      <c r="G99" s="99"/>
    </row>
    <row r="100" spans="1:7" x14ac:dyDescent="0.25">
      <c r="A100" s="99" t="s">
        <v>589</v>
      </c>
      <c r="B100" s="118" t="s">
        <v>1169</v>
      </c>
      <c r="C100" s="132" t="s">
        <v>1490</v>
      </c>
      <c r="D100" s="132" t="s">
        <v>920</v>
      </c>
      <c r="E100" s="132"/>
      <c r="F100" s="132" t="s">
        <v>1490</v>
      </c>
      <c r="G100" s="99"/>
    </row>
    <row r="101" spans="1:7" x14ac:dyDescent="0.25">
      <c r="A101" s="99" t="s">
        <v>590</v>
      </c>
      <c r="B101" s="118" t="s">
        <v>1470</v>
      </c>
      <c r="C101" s="132" t="s">
        <v>1491</v>
      </c>
      <c r="D101" s="132" t="s">
        <v>920</v>
      </c>
      <c r="E101" s="132"/>
      <c r="F101" s="132" t="s">
        <v>1491</v>
      </c>
      <c r="G101" s="99"/>
    </row>
    <row r="102" spans="1:7" x14ac:dyDescent="0.25">
      <c r="A102" s="99" t="s">
        <v>591</v>
      </c>
      <c r="B102" s="118" t="s">
        <v>1471</v>
      </c>
      <c r="C102" s="132" t="s">
        <v>1480</v>
      </c>
      <c r="D102" s="132" t="s">
        <v>920</v>
      </c>
      <c r="E102" s="132"/>
      <c r="F102" s="132" t="s">
        <v>1480</v>
      </c>
      <c r="G102" s="99"/>
    </row>
    <row r="103" spans="1:7" x14ac:dyDescent="0.25">
      <c r="A103" s="99" t="s">
        <v>592</v>
      </c>
      <c r="B103" s="118" t="s">
        <v>1472</v>
      </c>
      <c r="C103" s="132" t="s">
        <v>1167</v>
      </c>
      <c r="D103" s="132" t="s">
        <v>920</v>
      </c>
      <c r="E103" s="132"/>
      <c r="F103" s="132" t="s">
        <v>1167</v>
      </c>
      <c r="G103" s="99"/>
    </row>
    <row r="104" spans="1:7" x14ac:dyDescent="0.25">
      <c r="A104" s="99" t="s">
        <v>593</v>
      </c>
      <c r="B104" s="118" t="s">
        <v>1473</v>
      </c>
      <c r="C104" s="132" t="s">
        <v>1167</v>
      </c>
      <c r="D104" s="132" t="s">
        <v>920</v>
      </c>
      <c r="E104" s="132"/>
      <c r="F104" s="132" t="s">
        <v>1167</v>
      </c>
      <c r="G104" s="99"/>
    </row>
    <row r="105" spans="1:7" x14ac:dyDescent="0.25">
      <c r="A105" s="99" t="s">
        <v>594</v>
      </c>
      <c r="B105" s="118" t="s">
        <v>1474</v>
      </c>
      <c r="C105" s="132" t="s">
        <v>1167</v>
      </c>
      <c r="D105" s="132" t="s">
        <v>920</v>
      </c>
      <c r="E105" s="132"/>
      <c r="F105" s="132" t="s">
        <v>1167</v>
      </c>
      <c r="G105" s="99"/>
    </row>
    <row r="106" spans="1:7" x14ac:dyDescent="0.25">
      <c r="A106" s="99" t="s">
        <v>595</v>
      </c>
      <c r="B106" s="118" t="s">
        <v>1475</v>
      </c>
      <c r="C106" s="132" t="s">
        <v>1167</v>
      </c>
      <c r="D106" s="132" t="s">
        <v>920</v>
      </c>
      <c r="E106" s="132"/>
      <c r="F106" s="132" t="s">
        <v>1167</v>
      </c>
      <c r="G106" s="99"/>
    </row>
    <row r="107" spans="1:7" x14ac:dyDescent="0.25">
      <c r="A107" s="99" t="s">
        <v>596</v>
      </c>
      <c r="B107" s="118" t="s">
        <v>1170</v>
      </c>
      <c r="C107" s="132" t="s">
        <v>1492</v>
      </c>
      <c r="D107" s="132" t="s">
        <v>920</v>
      </c>
      <c r="E107" s="132"/>
      <c r="F107" s="132" t="s">
        <v>1492</v>
      </c>
      <c r="G107" s="99"/>
    </row>
    <row r="108" spans="1:7" x14ac:dyDescent="0.25">
      <c r="A108" s="99" t="s">
        <v>597</v>
      </c>
      <c r="B108" s="118" t="s">
        <v>1476</v>
      </c>
      <c r="C108" s="132" t="s">
        <v>1167</v>
      </c>
      <c r="D108" s="132" t="s">
        <v>920</v>
      </c>
      <c r="E108" s="132"/>
      <c r="F108" s="132" t="s">
        <v>1167</v>
      </c>
      <c r="G108" s="99"/>
    </row>
    <row r="109" spans="1:7" x14ac:dyDescent="0.25">
      <c r="A109" s="99" t="s">
        <v>598</v>
      </c>
      <c r="B109" s="118" t="s">
        <v>1171</v>
      </c>
      <c r="C109" s="132" t="s">
        <v>1493</v>
      </c>
      <c r="D109" s="132" t="s">
        <v>920</v>
      </c>
      <c r="E109" s="132"/>
      <c r="F109" s="132" t="s">
        <v>1493</v>
      </c>
      <c r="G109" s="99"/>
    </row>
    <row r="110" spans="1:7" x14ac:dyDescent="0.25">
      <c r="A110" s="99" t="s">
        <v>599</v>
      </c>
      <c r="B110" s="118" t="s">
        <v>1477</v>
      </c>
      <c r="C110" s="132" t="s">
        <v>1494</v>
      </c>
      <c r="D110" s="132" t="s">
        <v>920</v>
      </c>
      <c r="E110" s="132"/>
      <c r="F110" s="132" t="s">
        <v>1494</v>
      </c>
      <c r="G110" s="99"/>
    </row>
    <row r="111" spans="1:7" x14ac:dyDescent="0.25">
      <c r="A111" s="99" t="s">
        <v>600</v>
      </c>
      <c r="B111" s="118" t="s">
        <v>1478</v>
      </c>
      <c r="C111" s="132" t="s">
        <v>1167</v>
      </c>
      <c r="D111" s="132" t="s">
        <v>920</v>
      </c>
      <c r="E111" s="132"/>
      <c r="F111" s="132" t="s">
        <v>1167</v>
      </c>
      <c r="G111" s="99"/>
    </row>
    <row r="112" spans="1:7" x14ac:dyDescent="0.25">
      <c r="A112" s="99" t="s">
        <v>601</v>
      </c>
      <c r="B112" s="118"/>
      <c r="C112" s="132"/>
      <c r="D112" s="132"/>
      <c r="E112" s="132"/>
      <c r="F112" s="132"/>
      <c r="G112" s="99"/>
    </row>
    <row r="113" spans="1:7" x14ac:dyDescent="0.25">
      <c r="A113" s="99" t="s">
        <v>602</v>
      </c>
      <c r="B113" s="118"/>
      <c r="C113" s="132"/>
      <c r="D113" s="132"/>
      <c r="E113" s="132"/>
      <c r="F113" s="132"/>
      <c r="G113" s="99"/>
    </row>
    <row r="114" spans="1:7" x14ac:dyDescent="0.25">
      <c r="A114" s="99" t="s">
        <v>603</v>
      </c>
      <c r="B114" s="118"/>
      <c r="C114" s="132"/>
      <c r="D114" s="132"/>
      <c r="E114" s="132"/>
      <c r="F114" s="132"/>
      <c r="G114" s="99"/>
    </row>
    <row r="115" spans="1:7" x14ac:dyDescent="0.25">
      <c r="A115" s="99" t="s">
        <v>604</v>
      </c>
      <c r="B115" s="118"/>
      <c r="C115" s="132"/>
      <c r="D115" s="132"/>
      <c r="E115" s="132"/>
      <c r="F115" s="132"/>
      <c r="G115" s="99"/>
    </row>
    <row r="116" spans="1:7" x14ac:dyDescent="0.25">
      <c r="A116" s="99" t="s">
        <v>605</v>
      </c>
      <c r="B116" s="118"/>
      <c r="C116" s="132"/>
      <c r="D116" s="132"/>
      <c r="E116" s="132"/>
      <c r="F116" s="132"/>
      <c r="G116" s="99"/>
    </row>
    <row r="117" spans="1:7" x14ac:dyDescent="0.25">
      <c r="A117" s="99" t="s">
        <v>606</v>
      </c>
      <c r="B117" s="118"/>
      <c r="C117" s="132"/>
      <c r="D117" s="132"/>
      <c r="E117" s="132"/>
      <c r="F117" s="132"/>
      <c r="G117" s="99"/>
    </row>
    <row r="118" spans="1:7" x14ac:dyDescent="0.25">
      <c r="A118" s="99" t="s">
        <v>607</v>
      </c>
      <c r="B118" s="118"/>
      <c r="C118" s="132"/>
      <c r="D118" s="132"/>
      <c r="E118" s="132"/>
      <c r="F118" s="132"/>
      <c r="G118" s="99"/>
    </row>
    <row r="119" spans="1:7" x14ac:dyDescent="0.25">
      <c r="A119" s="99" t="s">
        <v>608</v>
      </c>
      <c r="B119" s="118"/>
      <c r="C119" s="132"/>
      <c r="D119" s="132"/>
      <c r="E119" s="132"/>
      <c r="F119" s="132"/>
      <c r="G119" s="99"/>
    </row>
    <row r="120" spans="1:7" x14ac:dyDescent="0.25">
      <c r="A120" s="99" t="s">
        <v>609</v>
      </c>
      <c r="B120" s="118"/>
      <c r="C120" s="132"/>
      <c r="D120" s="132"/>
      <c r="E120" s="132"/>
      <c r="F120" s="132"/>
      <c r="G120" s="99"/>
    </row>
    <row r="121" spans="1:7" x14ac:dyDescent="0.25">
      <c r="A121" s="99" t="s">
        <v>610</v>
      </c>
      <c r="B121" s="118"/>
      <c r="C121" s="132"/>
      <c r="D121" s="132"/>
      <c r="E121" s="132"/>
      <c r="F121" s="132"/>
      <c r="G121" s="99"/>
    </row>
    <row r="122" spans="1:7" x14ac:dyDescent="0.25">
      <c r="A122" s="99" t="s">
        <v>611</v>
      </c>
      <c r="B122" s="118"/>
      <c r="C122" s="132"/>
      <c r="D122" s="132"/>
      <c r="E122" s="132"/>
      <c r="F122" s="132"/>
      <c r="G122" s="99"/>
    </row>
    <row r="123" spans="1:7" x14ac:dyDescent="0.25">
      <c r="A123" s="99" t="s">
        <v>612</v>
      </c>
      <c r="B123" s="118"/>
      <c r="C123" s="132"/>
      <c r="D123" s="132"/>
      <c r="E123" s="132"/>
      <c r="F123" s="132"/>
      <c r="G123" s="99"/>
    </row>
    <row r="124" spans="1:7" x14ac:dyDescent="0.25">
      <c r="A124" s="99" t="s">
        <v>613</v>
      </c>
      <c r="B124" s="118"/>
      <c r="C124" s="132"/>
      <c r="D124" s="132"/>
      <c r="E124" s="132"/>
      <c r="F124" s="132"/>
      <c r="G124" s="99"/>
    </row>
    <row r="125" spans="1:7" x14ac:dyDescent="0.25">
      <c r="A125" s="99" t="s">
        <v>614</v>
      </c>
      <c r="B125" s="118"/>
      <c r="C125" s="132"/>
      <c r="D125" s="132"/>
      <c r="E125" s="132"/>
      <c r="F125" s="132"/>
      <c r="G125" s="99"/>
    </row>
    <row r="126" spans="1:7" x14ac:dyDescent="0.25">
      <c r="A126" s="99" t="s">
        <v>615</v>
      </c>
      <c r="B126" s="118"/>
      <c r="C126" s="132"/>
      <c r="D126" s="132"/>
      <c r="E126" s="132"/>
      <c r="F126" s="132"/>
      <c r="G126" s="99"/>
    </row>
    <row r="127" spans="1:7" x14ac:dyDescent="0.25">
      <c r="A127" s="99" t="s">
        <v>616</v>
      </c>
      <c r="B127" s="118"/>
      <c r="C127" s="132"/>
      <c r="D127" s="132"/>
      <c r="E127" s="132"/>
      <c r="F127" s="132"/>
      <c r="G127" s="99"/>
    </row>
    <row r="128" spans="1:7" x14ac:dyDescent="0.25">
      <c r="A128" s="99" t="s">
        <v>617</v>
      </c>
      <c r="B128" s="118"/>
      <c r="C128" s="132"/>
      <c r="D128" s="132"/>
      <c r="E128" s="132"/>
      <c r="F128" s="132"/>
      <c r="G128" s="99"/>
    </row>
    <row r="129" spans="1:7" x14ac:dyDescent="0.25">
      <c r="A129" s="99" t="s">
        <v>618</v>
      </c>
      <c r="B129" s="118"/>
      <c r="C129" s="132"/>
      <c r="D129" s="132"/>
      <c r="E129" s="132"/>
      <c r="F129" s="132"/>
      <c r="G129" s="99"/>
    </row>
    <row r="130" spans="1:7" x14ac:dyDescent="0.25">
      <c r="A130" s="99" t="s">
        <v>1113</v>
      </c>
      <c r="B130" s="118"/>
      <c r="C130" s="132"/>
      <c r="D130" s="132"/>
      <c r="E130" s="132"/>
      <c r="F130" s="132"/>
      <c r="G130" s="99"/>
    </row>
    <row r="131" spans="1:7" x14ac:dyDescent="0.25">
      <c r="A131" s="99" t="s">
        <v>1114</v>
      </c>
      <c r="B131" s="118"/>
      <c r="C131" s="132"/>
      <c r="D131" s="132"/>
      <c r="E131" s="132"/>
      <c r="F131" s="132"/>
      <c r="G131" s="99"/>
    </row>
    <row r="132" spans="1:7" x14ac:dyDescent="0.25">
      <c r="A132" s="99" t="s">
        <v>1115</v>
      </c>
      <c r="B132" s="118"/>
      <c r="C132" s="132"/>
      <c r="D132" s="132"/>
      <c r="E132" s="132"/>
      <c r="F132" s="132"/>
      <c r="G132" s="99"/>
    </row>
    <row r="133" spans="1:7" x14ac:dyDescent="0.25">
      <c r="A133" s="99" t="s">
        <v>1116</v>
      </c>
      <c r="B133" s="118"/>
      <c r="C133" s="132"/>
      <c r="D133" s="132"/>
      <c r="E133" s="132"/>
      <c r="F133" s="132"/>
      <c r="G133" s="99"/>
    </row>
    <row r="134" spans="1:7" x14ac:dyDescent="0.25">
      <c r="A134" s="99" t="s">
        <v>1117</v>
      </c>
      <c r="B134" s="118"/>
      <c r="C134" s="132"/>
      <c r="D134" s="132"/>
      <c r="E134" s="132"/>
      <c r="F134" s="132"/>
      <c r="G134" s="99"/>
    </row>
    <row r="135" spans="1:7" x14ac:dyDescent="0.25">
      <c r="A135" s="99" t="s">
        <v>1118</v>
      </c>
      <c r="B135" s="118"/>
      <c r="C135" s="132"/>
      <c r="D135" s="132"/>
      <c r="E135" s="132"/>
      <c r="F135" s="132"/>
      <c r="G135" s="99"/>
    </row>
    <row r="136" spans="1:7" x14ac:dyDescent="0.25">
      <c r="A136" s="99" t="s">
        <v>1119</v>
      </c>
      <c r="B136" s="118"/>
      <c r="C136" s="132"/>
      <c r="D136" s="132"/>
      <c r="E136" s="132"/>
      <c r="F136" s="132"/>
      <c r="G136" s="99"/>
    </row>
    <row r="137" spans="1:7" x14ac:dyDescent="0.25">
      <c r="A137" s="99" t="s">
        <v>1120</v>
      </c>
      <c r="B137" s="118"/>
      <c r="C137" s="132"/>
      <c r="D137" s="132"/>
      <c r="E137" s="132"/>
      <c r="F137" s="132"/>
      <c r="G137" s="99"/>
    </row>
    <row r="138" spans="1:7" x14ac:dyDescent="0.25">
      <c r="A138" s="99" t="s">
        <v>1121</v>
      </c>
      <c r="B138" s="118"/>
      <c r="C138" s="132"/>
      <c r="D138" s="132"/>
      <c r="E138" s="132"/>
      <c r="F138" s="132"/>
      <c r="G138" s="99"/>
    </row>
    <row r="139" spans="1:7" x14ac:dyDescent="0.25">
      <c r="A139" s="99" t="s">
        <v>1122</v>
      </c>
      <c r="B139" s="118"/>
      <c r="C139" s="132"/>
      <c r="D139" s="132"/>
      <c r="E139" s="132"/>
      <c r="F139" s="132"/>
      <c r="G139" s="99"/>
    </row>
    <row r="140" spans="1:7" x14ac:dyDescent="0.25">
      <c r="A140" s="99" t="s">
        <v>1123</v>
      </c>
      <c r="B140" s="118"/>
      <c r="C140" s="132"/>
      <c r="D140" s="132"/>
      <c r="E140" s="132"/>
      <c r="F140" s="132"/>
      <c r="G140" s="99"/>
    </row>
    <row r="141" spans="1:7" x14ac:dyDescent="0.25">
      <c r="A141" s="99" t="s">
        <v>1124</v>
      </c>
      <c r="B141" s="118"/>
      <c r="C141" s="132"/>
      <c r="D141" s="132"/>
      <c r="E141" s="132"/>
      <c r="F141" s="132"/>
      <c r="G141" s="99"/>
    </row>
    <row r="142" spans="1:7" x14ac:dyDescent="0.25">
      <c r="A142" s="99" t="s">
        <v>1125</v>
      </c>
      <c r="B142" s="118"/>
      <c r="C142" s="132"/>
      <c r="D142" s="132"/>
      <c r="E142" s="132"/>
      <c r="F142" s="132"/>
      <c r="G142" s="99"/>
    </row>
    <row r="143" spans="1:7" x14ac:dyDescent="0.25">
      <c r="A143" s="99" t="s">
        <v>1126</v>
      </c>
      <c r="B143" s="118"/>
      <c r="C143" s="132"/>
      <c r="D143" s="132"/>
      <c r="E143" s="132"/>
      <c r="F143" s="132"/>
      <c r="G143" s="99"/>
    </row>
    <row r="144" spans="1:7" x14ac:dyDescent="0.25">
      <c r="A144" s="99" t="s">
        <v>1127</v>
      </c>
      <c r="B144" s="118"/>
      <c r="C144" s="132"/>
      <c r="D144" s="132"/>
      <c r="E144" s="132"/>
      <c r="F144" s="132"/>
      <c r="G144" s="99"/>
    </row>
    <row r="145" spans="1:7" x14ac:dyDescent="0.25">
      <c r="A145" s="99" t="s">
        <v>1128</v>
      </c>
      <c r="B145" s="118"/>
      <c r="C145" s="132"/>
      <c r="D145" s="132"/>
      <c r="E145" s="132"/>
      <c r="F145" s="132"/>
      <c r="G145" s="99"/>
    </row>
    <row r="146" spans="1:7" x14ac:dyDescent="0.25">
      <c r="A146" s="99" t="s">
        <v>1129</v>
      </c>
      <c r="B146" s="118"/>
      <c r="C146" s="132"/>
      <c r="D146" s="132"/>
      <c r="E146" s="132"/>
      <c r="F146" s="132"/>
      <c r="G146" s="99"/>
    </row>
    <row r="147" spans="1:7" x14ac:dyDescent="0.25">
      <c r="A147" s="99" t="s">
        <v>1130</v>
      </c>
      <c r="B147" s="118"/>
      <c r="C147" s="132"/>
      <c r="D147" s="132"/>
      <c r="E147" s="132"/>
      <c r="F147" s="132"/>
      <c r="G147" s="99"/>
    </row>
    <row r="148" spans="1:7" x14ac:dyDescent="0.25">
      <c r="A148" s="99" t="s">
        <v>1131</v>
      </c>
      <c r="B148" s="118"/>
      <c r="C148" s="132"/>
      <c r="D148" s="132"/>
      <c r="E148" s="132"/>
      <c r="F148" s="132"/>
      <c r="G148" s="99"/>
    </row>
    <row r="149" spans="1:7" ht="15" customHeight="1" x14ac:dyDescent="0.25">
      <c r="A149" s="108"/>
      <c r="B149" s="109" t="s">
        <v>619</v>
      </c>
      <c r="C149" s="108" t="s">
        <v>495</v>
      </c>
      <c r="D149" s="108" t="s">
        <v>496</v>
      </c>
      <c r="E149" s="115"/>
      <c r="F149" s="110" t="s">
        <v>462</v>
      </c>
      <c r="G149" s="110"/>
    </row>
    <row r="150" spans="1:7" x14ac:dyDescent="0.25">
      <c r="A150" s="99" t="s">
        <v>620</v>
      </c>
      <c r="B150" s="99" t="s">
        <v>621</v>
      </c>
      <c r="C150" s="132" t="s">
        <v>1495</v>
      </c>
      <c r="D150" s="132" t="s">
        <v>920</v>
      </c>
      <c r="E150" s="133"/>
      <c r="F150" s="132" t="s">
        <v>1495</v>
      </c>
    </row>
    <row r="151" spans="1:7" x14ac:dyDescent="0.25">
      <c r="A151" s="99" t="s">
        <v>622</v>
      </c>
      <c r="B151" s="99" t="s">
        <v>623</v>
      </c>
      <c r="C151" s="132" t="s">
        <v>1496</v>
      </c>
      <c r="D151" s="132" t="s">
        <v>920</v>
      </c>
      <c r="E151" s="133"/>
      <c r="F151" s="132" t="s">
        <v>1496</v>
      </c>
    </row>
    <row r="152" spans="1:7" x14ac:dyDescent="0.25">
      <c r="A152" s="99" t="s">
        <v>624</v>
      </c>
      <c r="B152" s="99" t="s">
        <v>91</v>
      </c>
      <c r="C152" s="132" t="s">
        <v>1167</v>
      </c>
      <c r="D152" s="132" t="s">
        <v>920</v>
      </c>
      <c r="E152" s="133"/>
      <c r="F152" s="132" t="s">
        <v>1167</v>
      </c>
    </row>
    <row r="153" spans="1:7" outlineLevel="1" x14ac:dyDescent="0.25">
      <c r="A153" s="99" t="s">
        <v>625</v>
      </c>
      <c r="C153" s="132"/>
      <c r="D153" s="132"/>
      <c r="E153" s="133"/>
      <c r="F153" s="132"/>
    </row>
    <row r="154" spans="1:7" outlineLevel="1" x14ac:dyDescent="0.25">
      <c r="A154" s="99" t="s">
        <v>626</v>
      </c>
      <c r="C154" s="132"/>
      <c r="D154" s="132"/>
      <c r="E154" s="133"/>
      <c r="F154" s="132"/>
    </row>
    <row r="155" spans="1:7" outlineLevel="1" x14ac:dyDescent="0.25">
      <c r="A155" s="99" t="s">
        <v>627</v>
      </c>
      <c r="C155" s="132"/>
      <c r="D155" s="132"/>
      <c r="E155" s="133"/>
      <c r="F155" s="132"/>
    </row>
    <row r="156" spans="1:7" outlineLevel="1" x14ac:dyDescent="0.25">
      <c r="A156" s="99" t="s">
        <v>628</v>
      </c>
      <c r="C156" s="132"/>
      <c r="D156" s="132"/>
      <c r="E156" s="133"/>
      <c r="F156" s="132"/>
    </row>
    <row r="157" spans="1:7" outlineLevel="1" x14ac:dyDescent="0.25">
      <c r="A157" s="99" t="s">
        <v>629</v>
      </c>
      <c r="C157" s="132"/>
      <c r="D157" s="132"/>
      <c r="E157" s="133"/>
      <c r="F157" s="132"/>
    </row>
    <row r="158" spans="1:7" outlineLevel="1" x14ac:dyDescent="0.25">
      <c r="A158" s="99" t="s">
        <v>630</v>
      </c>
      <c r="C158" s="132"/>
      <c r="D158" s="132"/>
      <c r="E158" s="133"/>
      <c r="F158" s="132"/>
    </row>
    <row r="159" spans="1:7" ht="15" customHeight="1" x14ac:dyDescent="0.25">
      <c r="A159" s="108"/>
      <c r="B159" s="109" t="s">
        <v>631</v>
      </c>
      <c r="C159" s="108" t="s">
        <v>495</v>
      </c>
      <c r="D159" s="108" t="s">
        <v>496</v>
      </c>
      <c r="E159" s="115"/>
      <c r="F159" s="110" t="s">
        <v>462</v>
      </c>
      <c r="G159" s="110"/>
    </row>
    <row r="160" spans="1:7" x14ac:dyDescent="0.25">
      <c r="A160" s="99" t="s">
        <v>632</v>
      </c>
      <c r="B160" s="99" t="s">
        <v>633</v>
      </c>
      <c r="C160" s="132" t="s">
        <v>1167</v>
      </c>
      <c r="D160" s="132" t="s">
        <v>920</v>
      </c>
      <c r="E160" s="133"/>
      <c r="F160" s="132" t="s">
        <v>1167</v>
      </c>
    </row>
    <row r="161" spans="1:7" x14ac:dyDescent="0.25">
      <c r="A161" s="99" t="s">
        <v>634</v>
      </c>
      <c r="B161" s="99" t="s">
        <v>635</v>
      </c>
      <c r="C161" s="132" t="s">
        <v>1168</v>
      </c>
      <c r="D161" s="132" t="s">
        <v>920</v>
      </c>
      <c r="E161" s="133"/>
      <c r="F161" s="132" t="s">
        <v>1168</v>
      </c>
    </row>
    <row r="162" spans="1:7" x14ac:dyDescent="0.25">
      <c r="A162" s="99" t="s">
        <v>636</v>
      </c>
      <c r="B162" s="99" t="s">
        <v>91</v>
      </c>
      <c r="C162" s="132" t="s">
        <v>1167</v>
      </c>
      <c r="D162" s="132" t="s">
        <v>920</v>
      </c>
      <c r="E162" s="133"/>
      <c r="F162" s="132" t="s">
        <v>1167</v>
      </c>
    </row>
    <row r="163" spans="1:7" outlineLevel="1" x14ac:dyDescent="0.25">
      <c r="A163" s="99" t="s">
        <v>637</v>
      </c>
      <c r="E163" s="94"/>
    </row>
    <row r="164" spans="1:7" outlineLevel="1" x14ac:dyDescent="0.25">
      <c r="A164" s="99" t="s">
        <v>638</v>
      </c>
      <c r="E164" s="94"/>
    </row>
    <row r="165" spans="1:7" outlineLevel="1" x14ac:dyDescent="0.25">
      <c r="A165" s="99" t="s">
        <v>639</v>
      </c>
      <c r="E165" s="94"/>
    </row>
    <row r="166" spans="1:7" outlineLevel="1" x14ac:dyDescent="0.25">
      <c r="A166" s="99" t="s">
        <v>640</v>
      </c>
      <c r="E166" s="94"/>
    </row>
    <row r="167" spans="1:7" outlineLevel="1" x14ac:dyDescent="0.25">
      <c r="A167" s="99" t="s">
        <v>641</v>
      </c>
      <c r="E167" s="94"/>
    </row>
    <row r="168" spans="1:7" outlineLevel="1" x14ac:dyDescent="0.25">
      <c r="A168" s="99" t="s">
        <v>642</v>
      </c>
      <c r="E168" s="94"/>
    </row>
    <row r="169" spans="1:7" ht="15" customHeight="1" x14ac:dyDescent="0.25">
      <c r="A169" s="108"/>
      <c r="B169" s="109" t="s">
        <v>643</v>
      </c>
      <c r="C169" s="108" t="s">
        <v>495</v>
      </c>
      <c r="D169" s="108" t="s">
        <v>496</v>
      </c>
      <c r="E169" s="115"/>
      <c r="F169" s="110" t="s">
        <v>462</v>
      </c>
      <c r="G169" s="110"/>
    </row>
    <row r="170" spans="1:7" x14ac:dyDescent="0.25">
      <c r="A170" s="99" t="s">
        <v>644</v>
      </c>
      <c r="B170" s="119" t="s">
        <v>645</v>
      </c>
      <c r="C170" s="132" t="s">
        <v>1497</v>
      </c>
      <c r="D170" s="132" t="s">
        <v>920</v>
      </c>
      <c r="E170" s="133"/>
      <c r="F170" s="132" t="s">
        <v>1497</v>
      </c>
    </row>
    <row r="171" spans="1:7" x14ac:dyDescent="0.25">
      <c r="A171" s="99" t="s">
        <v>646</v>
      </c>
      <c r="B171" s="119" t="s">
        <v>647</v>
      </c>
      <c r="C171" s="132" t="s">
        <v>1498</v>
      </c>
      <c r="D171" s="132" t="s">
        <v>920</v>
      </c>
      <c r="E171" s="133"/>
      <c r="F171" s="132" t="s">
        <v>1498</v>
      </c>
    </row>
    <row r="172" spans="1:7" x14ac:dyDescent="0.25">
      <c r="A172" s="99" t="s">
        <v>648</v>
      </c>
      <c r="B172" s="119" t="s">
        <v>649</v>
      </c>
      <c r="C172" s="132" t="s">
        <v>1499</v>
      </c>
      <c r="D172" s="132" t="s">
        <v>920</v>
      </c>
      <c r="E172" s="132"/>
      <c r="F172" s="132" t="s">
        <v>1499</v>
      </c>
    </row>
    <row r="173" spans="1:7" x14ac:dyDescent="0.25">
      <c r="A173" s="99" t="s">
        <v>650</v>
      </c>
      <c r="B173" s="119" t="s">
        <v>651</v>
      </c>
      <c r="C173" s="132" t="s">
        <v>1500</v>
      </c>
      <c r="D173" s="132" t="s">
        <v>920</v>
      </c>
      <c r="E173" s="132"/>
      <c r="F173" s="132" t="s">
        <v>1500</v>
      </c>
    </row>
    <row r="174" spans="1:7" x14ac:dyDescent="0.25">
      <c r="A174" s="99" t="s">
        <v>652</v>
      </c>
      <c r="B174" s="119" t="s">
        <v>653</v>
      </c>
      <c r="C174" s="132" t="s">
        <v>1501</v>
      </c>
      <c r="D174" s="132" t="s">
        <v>920</v>
      </c>
      <c r="E174" s="132"/>
      <c r="F174" s="132" t="s">
        <v>1501</v>
      </c>
    </row>
    <row r="175" spans="1:7" outlineLevel="1" x14ac:dyDescent="0.25">
      <c r="A175" s="99" t="s">
        <v>654</v>
      </c>
      <c r="B175" s="116"/>
      <c r="C175" s="132"/>
      <c r="D175" s="132"/>
      <c r="E175" s="132"/>
      <c r="F175" s="132"/>
    </row>
    <row r="176" spans="1:7" outlineLevel="1" x14ac:dyDescent="0.25">
      <c r="A176" s="99" t="s">
        <v>655</v>
      </c>
      <c r="B176" s="116"/>
      <c r="C176" s="132"/>
      <c r="D176" s="132"/>
      <c r="E176" s="132"/>
      <c r="F176" s="132"/>
    </row>
    <row r="177" spans="1:7" outlineLevel="1" x14ac:dyDescent="0.25">
      <c r="A177" s="99" t="s">
        <v>656</v>
      </c>
      <c r="B177" s="119"/>
      <c r="C177" s="132"/>
      <c r="D177" s="132"/>
      <c r="E177" s="132"/>
      <c r="F177" s="132"/>
    </row>
    <row r="178" spans="1:7" outlineLevel="1" x14ac:dyDescent="0.25">
      <c r="A178" s="99" t="s">
        <v>657</v>
      </c>
      <c r="B178" s="119"/>
      <c r="C178" s="132"/>
      <c r="D178" s="132"/>
      <c r="E178" s="132"/>
      <c r="F178" s="132"/>
    </row>
    <row r="179" spans="1:7" ht="15" customHeight="1" x14ac:dyDescent="0.25">
      <c r="A179" s="108"/>
      <c r="B179" s="109" t="s">
        <v>658</v>
      </c>
      <c r="C179" s="108" t="s">
        <v>495</v>
      </c>
      <c r="D179" s="108" t="s">
        <v>496</v>
      </c>
      <c r="E179" s="115"/>
      <c r="F179" s="110" t="s">
        <v>462</v>
      </c>
      <c r="G179" s="110"/>
    </row>
    <row r="180" spans="1:7" x14ac:dyDescent="0.25">
      <c r="A180" s="99" t="s">
        <v>659</v>
      </c>
      <c r="B180" s="99" t="s">
        <v>660</v>
      </c>
      <c r="C180" s="132" t="s">
        <v>1502</v>
      </c>
      <c r="D180" s="132" t="s">
        <v>920</v>
      </c>
      <c r="E180" s="133"/>
      <c r="F180" s="132" t="s">
        <v>1502</v>
      </c>
    </row>
    <row r="181" spans="1:7" outlineLevel="1" x14ac:dyDescent="0.25">
      <c r="A181" s="99" t="s">
        <v>661</v>
      </c>
      <c r="B181" s="120"/>
      <c r="C181" s="132"/>
      <c r="D181" s="132"/>
      <c r="E181" s="133"/>
      <c r="F181" s="132"/>
    </row>
    <row r="182" spans="1:7" outlineLevel="1" x14ac:dyDescent="0.25">
      <c r="A182" s="99" t="s">
        <v>662</v>
      </c>
      <c r="B182" s="120"/>
      <c r="C182" s="132"/>
      <c r="D182" s="132"/>
      <c r="E182" s="133"/>
      <c r="F182" s="132"/>
    </row>
    <row r="183" spans="1:7" outlineLevel="1" x14ac:dyDescent="0.25">
      <c r="A183" s="99" t="s">
        <v>663</v>
      </c>
      <c r="B183" s="120"/>
      <c r="C183" s="132"/>
      <c r="D183" s="132"/>
      <c r="E183" s="133"/>
      <c r="F183" s="132"/>
    </row>
    <row r="184" spans="1:7" outlineLevel="1" x14ac:dyDescent="0.25">
      <c r="A184" s="99" t="s">
        <v>664</v>
      </c>
      <c r="B184" s="120"/>
      <c r="C184" s="132"/>
      <c r="D184" s="132"/>
      <c r="E184" s="133"/>
      <c r="F184" s="132"/>
    </row>
    <row r="185" spans="1:7" ht="18.75" x14ac:dyDescent="0.25">
      <c r="A185" s="121"/>
      <c r="B185" s="122" t="s">
        <v>459</v>
      </c>
      <c r="C185" s="121"/>
      <c r="D185" s="121"/>
      <c r="E185" s="121"/>
      <c r="F185" s="123"/>
      <c r="G185" s="123"/>
    </row>
    <row r="186" spans="1:7" ht="15" customHeight="1" x14ac:dyDescent="0.25">
      <c r="A186" s="108"/>
      <c r="B186" s="109" t="s">
        <v>665</v>
      </c>
      <c r="C186" s="108" t="s">
        <v>666</v>
      </c>
      <c r="D186" s="108" t="s">
        <v>667</v>
      </c>
      <c r="E186" s="115"/>
      <c r="F186" s="108" t="s">
        <v>495</v>
      </c>
      <c r="G186" s="108" t="s">
        <v>668</v>
      </c>
    </row>
    <row r="187" spans="1:7" x14ac:dyDescent="0.25">
      <c r="A187" s="99" t="s">
        <v>669</v>
      </c>
      <c r="B187" s="118" t="s">
        <v>670</v>
      </c>
      <c r="C187" s="156">
        <v>130.35</v>
      </c>
      <c r="D187" s="99">
        <v>126466</v>
      </c>
      <c r="E187" s="124"/>
      <c r="F187" s="125"/>
      <c r="G187" s="125"/>
    </row>
    <row r="188" spans="1:7" x14ac:dyDescent="0.25">
      <c r="A188" s="124"/>
      <c r="B188" s="126"/>
      <c r="C188" s="160"/>
      <c r="D188" s="124"/>
      <c r="E188" s="124"/>
      <c r="F188" s="125"/>
      <c r="G188" s="125"/>
    </row>
    <row r="189" spans="1:7" x14ac:dyDescent="0.25">
      <c r="B189" s="118" t="s">
        <v>671</v>
      </c>
      <c r="C189" s="160"/>
      <c r="D189" s="124"/>
      <c r="E189" s="124"/>
      <c r="F189" s="125"/>
      <c r="G189" s="125"/>
    </row>
    <row r="190" spans="1:7" x14ac:dyDescent="0.25">
      <c r="A190" s="99" t="s">
        <v>672</v>
      </c>
      <c r="B190" s="118" t="s">
        <v>1172</v>
      </c>
      <c r="C190" s="156">
        <v>3177.79</v>
      </c>
      <c r="D190" s="99">
        <v>66580</v>
      </c>
      <c r="E190" s="124"/>
      <c r="F190" s="111">
        <f>IF($C$214=0,"",IF(C190="[for completion]","",IF(C190="","",C190/$C$214)))</f>
        <v>0.19277617861790122</v>
      </c>
      <c r="G190" s="111">
        <f>IF($D$214=0,"",IF(D190="[for completion]","",IF(D190="","",D190/$D$214)))</f>
        <v>0.52646561131054992</v>
      </c>
    </row>
    <row r="191" spans="1:7" x14ac:dyDescent="0.25">
      <c r="A191" s="99" t="s">
        <v>673</v>
      </c>
      <c r="B191" s="118" t="s">
        <v>1173</v>
      </c>
      <c r="C191" s="156">
        <v>5261.81</v>
      </c>
      <c r="D191" s="99">
        <v>36583</v>
      </c>
      <c r="E191" s="124"/>
      <c r="F191" s="111">
        <f t="shared" ref="F191:F213" si="0">IF($C$214=0,"",IF(C191="[for completion]","",IF(C191="","",C191/$C$214)))</f>
        <v>0.31920033243652318</v>
      </c>
      <c r="G191" s="111">
        <f t="shared" ref="G191:G213" si="1">IF($D$214=0,"",IF(D191="[for completion]","",IF(D191="","",D191/$D$214)))</f>
        <v>0.28927142473075768</v>
      </c>
    </row>
    <row r="192" spans="1:7" x14ac:dyDescent="0.25">
      <c r="A192" s="99" t="s">
        <v>674</v>
      </c>
      <c r="B192" s="118" t="s">
        <v>1174</v>
      </c>
      <c r="C192" s="156">
        <v>3167.97</v>
      </c>
      <c r="D192" s="99">
        <v>13096</v>
      </c>
      <c r="E192" s="124"/>
      <c r="F192" s="111">
        <f t="shared" si="0"/>
        <v>0.19218046207463443</v>
      </c>
      <c r="G192" s="111">
        <f t="shared" si="1"/>
        <v>0.10355352426739203</v>
      </c>
    </row>
    <row r="193" spans="1:7" x14ac:dyDescent="0.25">
      <c r="A193" s="99" t="s">
        <v>675</v>
      </c>
      <c r="B193" s="118" t="s">
        <v>1175</v>
      </c>
      <c r="C193" s="156">
        <v>1733.96</v>
      </c>
      <c r="D193" s="99">
        <v>5058</v>
      </c>
      <c r="E193" s="124"/>
      <c r="F193" s="111">
        <f t="shared" si="0"/>
        <v>0.1051882543139402</v>
      </c>
      <c r="G193" s="111">
        <f t="shared" si="1"/>
        <v>3.9994939351288096E-2</v>
      </c>
    </row>
    <row r="194" spans="1:7" x14ac:dyDescent="0.25">
      <c r="A194" s="99" t="s">
        <v>676</v>
      </c>
      <c r="B194" s="118" t="s">
        <v>1176</v>
      </c>
      <c r="C194" s="156">
        <v>982.11</v>
      </c>
      <c r="D194" s="99">
        <v>2208</v>
      </c>
      <c r="E194" s="124"/>
      <c r="F194" s="111">
        <f t="shared" si="0"/>
        <v>5.9578327322581726E-2</v>
      </c>
      <c r="G194" s="111">
        <f t="shared" si="1"/>
        <v>1.7459238056078314E-2</v>
      </c>
    </row>
    <row r="195" spans="1:7" x14ac:dyDescent="0.25">
      <c r="A195" s="99" t="s">
        <v>677</v>
      </c>
      <c r="B195" s="118" t="s">
        <v>1177</v>
      </c>
      <c r="C195" s="156">
        <v>612.49</v>
      </c>
      <c r="D195" s="99">
        <v>1124</v>
      </c>
      <c r="E195" s="124"/>
      <c r="F195" s="111">
        <f t="shared" si="0"/>
        <v>3.7155847819295276E-2</v>
      </c>
      <c r="G195" s="111">
        <f t="shared" si="1"/>
        <v>8.8877643002862432E-3</v>
      </c>
    </row>
    <row r="196" spans="1:7" x14ac:dyDescent="0.25">
      <c r="A196" s="99" t="s">
        <v>678</v>
      </c>
      <c r="B196" s="118" t="s">
        <v>1178</v>
      </c>
      <c r="C196" s="156">
        <v>379.69</v>
      </c>
      <c r="D196" s="99">
        <v>589</v>
      </c>
      <c r="E196" s="124"/>
      <c r="F196" s="111">
        <f t="shared" si="0"/>
        <v>2.3033361946330915E-2</v>
      </c>
      <c r="G196" s="111">
        <f t="shared" si="1"/>
        <v>4.6573782676766875E-3</v>
      </c>
    </row>
    <row r="197" spans="1:7" x14ac:dyDescent="0.25">
      <c r="A197" s="99" t="s">
        <v>679</v>
      </c>
      <c r="B197" s="118" t="s">
        <v>1179</v>
      </c>
      <c r="C197" s="156">
        <v>302.81</v>
      </c>
      <c r="D197" s="99">
        <v>405</v>
      </c>
      <c r="E197" s="124"/>
      <c r="F197" s="111">
        <f t="shared" si="0"/>
        <v>1.8369544446702479E-2</v>
      </c>
      <c r="G197" s="111">
        <f t="shared" si="1"/>
        <v>3.2024417630034949E-3</v>
      </c>
    </row>
    <row r="198" spans="1:7" x14ac:dyDescent="0.25">
      <c r="A198" s="99" t="s">
        <v>680</v>
      </c>
      <c r="B198" s="118" t="s">
        <v>1180</v>
      </c>
      <c r="C198" s="156">
        <v>245.25</v>
      </c>
      <c r="D198" s="99">
        <v>289</v>
      </c>
      <c r="E198" s="124"/>
      <c r="F198" s="111">
        <f t="shared" si="0"/>
        <v>1.487774768189222E-2</v>
      </c>
      <c r="G198" s="111">
        <f t="shared" si="1"/>
        <v>2.2851991839703953E-3</v>
      </c>
    </row>
    <row r="199" spans="1:7" x14ac:dyDescent="0.25">
      <c r="A199" s="99" t="s">
        <v>681</v>
      </c>
      <c r="B199" s="118" t="s">
        <v>1181</v>
      </c>
      <c r="C199" s="156">
        <v>221.47</v>
      </c>
      <c r="D199" s="99">
        <v>235</v>
      </c>
      <c r="E199" s="118"/>
      <c r="F199" s="111">
        <f t="shared" si="0"/>
        <v>1.3435167295040448E-2</v>
      </c>
      <c r="G199" s="111">
        <f t="shared" si="1"/>
        <v>1.8582069489032624E-3</v>
      </c>
    </row>
    <row r="200" spans="1:7" x14ac:dyDescent="0.25">
      <c r="A200" s="99" t="s">
        <v>682</v>
      </c>
      <c r="B200" s="118" t="s">
        <v>1182</v>
      </c>
      <c r="C200" s="156">
        <v>399</v>
      </c>
      <c r="D200" s="99">
        <v>299</v>
      </c>
      <c r="E200" s="118"/>
      <c r="F200" s="111">
        <f t="shared" si="0"/>
        <v>2.4204776045157986E-2</v>
      </c>
      <c r="G200" s="111">
        <f t="shared" si="1"/>
        <v>2.3642718200939383E-3</v>
      </c>
    </row>
    <row r="201" spans="1:7" x14ac:dyDescent="0.25">
      <c r="A201" s="99" t="s">
        <v>683</v>
      </c>
      <c r="B201" s="118"/>
      <c r="C201" s="156"/>
      <c r="E201" s="118"/>
      <c r="F201" s="111" t="str">
        <f t="shared" si="0"/>
        <v/>
      </c>
      <c r="G201" s="111" t="str">
        <f t="shared" si="1"/>
        <v/>
      </c>
    </row>
    <row r="202" spans="1:7" x14ac:dyDescent="0.25">
      <c r="A202" s="99" t="s">
        <v>684</v>
      </c>
      <c r="B202" s="118"/>
      <c r="C202" s="156"/>
      <c r="E202" s="118"/>
      <c r="F202" s="111" t="str">
        <f t="shared" si="0"/>
        <v/>
      </c>
      <c r="G202" s="111" t="str">
        <f t="shared" si="1"/>
        <v/>
      </c>
    </row>
    <row r="203" spans="1:7" x14ac:dyDescent="0.25">
      <c r="A203" s="99" t="s">
        <v>685</v>
      </c>
      <c r="B203" s="118"/>
      <c r="C203" s="156"/>
      <c r="E203" s="118"/>
      <c r="F203" s="111" t="str">
        <f t="shared" si="0"/>
        <v/>
      </c>
      <c r="G203" s="111" t="str">
        <f t="shared" si="1"/>
        <v/>
      </c>
    </row>
    <row r="204" spans="1:7" x14ac:dyDescent="0.25">
      <c r="A204" s="99" t="s">
        <v>686</v>
      </c>
      <c r="B204" s="118"/>
      <c r="C204" s="156"/>
      <c r="E204" s="118"/>
      <c r="F204" s="111" t="str">
        <f t="shared" si="0"/>
        <v/>
      </c>
      <c r="G204" s="111" t="str">
        <f t="shared" si="1"/>
        <v/>
      </c>
    </row>
    <row r="205" spans="1:7" x14ac:dyDescent="0.25">
      <c r="A205" s="99" t="s">
        <v>687</v>
      </c>
      <c r="B205" s="118"/>
      <c r="F205" s="111" t="str">
        <f t="shared" si="0"/>
        <v/>
      </c>
      <c r="G205" s="111" t="str">
        <f t="shared" si="1"/>
        <v/>
      </c>
    </row>
    <row r="206" spans="1:7" x14ac:dyDescent="0.25">
      <c r="A206" s="99" t="s">
        <v>688</v>
      </c>
      <c r="B206" s="118"/>
      <c r="E206" s="113"/>
      <c r="F206" s="111" t="str">
        <f t="shared" si="0"/>
        <v/>
      </c>
      <c r="G206" s="111" t="str">
        <f t="shared" si="1"/>
        <v/>
      </c>
    </row>
    <row r="207" spans="1:7" x14ac:dyDescent="0.25">
      <c r="A207" s="99" t="s">
        <v>689</v>
      </c>
      <c r="B207" s="118"/>
      <c r="E207" s="113"/>
      <c r="F207" s="111" t="str">
        <f t="shared" si="0"/>
        <v/>
      </c>
      <c r="G207" s="111" t="str">
        <f t="shared" si="1"/>
        <v/>
      </c>
    </row>
    <row r="208" spans="1:7" x14ac:dyDescent="0.25">
      <c r="A208" s="99" t="s">
        <v>690</v>
      </c>
      <c r="B208" s="118"/>
      <c r="E208" s="113"/>
      <c r="F208" s="111" t="str">
        <f t="shared" si="0"/>
        <v/>
      </c>
      <c r="G208" s="111" t="str">
        <f t="shared" si="1"/>
        <v/>
      </c>
    </row>
    <row r="209" spans="1:7" x14ac:dyDescent="0.25">
      <c r="A209" s="99" t="s">
        <v>691</v>
      </c>
      <c r="B209" s="118"/>
      <c r="E209" s="113"/>
      <c r="F209" s="111" t="str">
        <f t="shared" si="0"/>
        <v/>
      </c>
      <c r="G209" s="111" t="str">
        <f t="shared" si="1"/>
        <v/>
      </c>
    </row>
    <row r="210" spans="1:7" x14ac:dyDescent="0.25">
      <c r="A210" s="99" t="s">
        <v>692</v>
      </c>
      <c r="B210" s="118"/>
      <c r="E210" s="113"/>
      <c r="F210" s="111" t="str">
        <f t="shared" si="0"/>
        <v/>
      </c>
      <c r="G210" s="111" t="str">
        <f t="shared" si="1"/>
        <v/>
      </c>
    </row>
    <row r="211" spans="1:7" x14ac:dyDescent="0.25">
      <c r="A211" s="99" t="s">
        <v>693</v>
      </c>
      <c r="B211" s="118"/>
      <c r="E211" s="113"/>
      <c r="F211" s="111" t="str">
        <f t="shared" si="0"/>
        <v/>
      </c>
      <c r="G211" s="111" t="str">
        <f t="shared" si="1"/>
        <v/>
      </c>
    </row>
    <row r="212" spans="1:7" x14ac:dyDescent="0.25">
      <c r="A212" s="99" t="s">
        <v>694</v>
      </c>
      <c r="B212" s="118"/>
      <c r="E212" s="113"/>
      <c r="F212" s="111" t="str">
        <f t="shared" si="0"/>
        <v/>
      </c>
      <c r="G212" s="111" t="str">
        <f t="shared" si="1"/>
        <v/>
      </c>
    </row>
    <row r="213" spans="1:7" x14ac:dyDescent="0.25">
      <c r="A213" s="99" t="s">
        <v>695</v>
      </c>
      <c r="B213" s="118"/>
      <c r="E213" s="113"/>
      <c r="F213" s="111" t="str">
        <f t="shared" si="0"/>
        <v/>
      </c>
      <c r="G213" s="111" t="str">
        <f t="shared" si="1"/>
        <v/>
      </c>
    </row>
    <row r="214" spans="1:7" x14ac:dyDescent="0.25">
      <c r="A214" s="99" t="s">
        <v>696</v>
      </c>
      <c r="B214" s="127" t="s">
        <v>93</v>
      </c>
      <c r="C214" s="158">
        <f>SUM(C190:C213)</f>
        <v>16484.349999999999</v>
      </c>
      <c r="D214" s="118">
        <f>SUM(D190:D213)</f>
        <v>126466</v>
      </c>
      <c r="E214" s="113"/>
      <c r="F214" s="159">
        <f>SUM(F190:F213)</f>
        <v>1</v>
      </c>
      <c r="G214" s="159">
        <f>SUM(G190:G213)</f>
        <v>1.0000000000000002</v>
      </c>
    </row>
    <row r="215" spans="1:7" ht="15" customHeight="1" x14ac:dyDescent="0.25">
      <c r="A215" s="108"/>
      <c r="B215" s="109" t="s">
        <v>697</v>
      </c>
      <c r="C215" s="108" t="s">
        <v>666</v>
      </c>
      <c r="D215" s="108" t="s">
        <v>667</v>
      </c>
      <c r="E215" s="115"/>
      <c r="F215" s="108" t="s">
        <v>495</v>
      </c>
      <c r="G215" s="108" t="s">
        <v>668</v>
      </c>
    </row>
    <row r="216" spans="1:7" x14ac:dyDescent="0.25">
      <c r="A216" s="99" t="s">
        <v>698</v>
      </c>
      <c r="B216" s="99" t="s">
        <v>699</v>
      </c>
      <c r="C216" s="132" t="s">
        <v>920</v>
      </c>
      <c r="D216" s="99" t="s">
        <v>920</v>
      </c>
      <c r="G216" s="99"/>
    </row>
    <row r="217" spans="1:7" x14ac:dyDescent="0.25">
      <c r="G217" s="99"/>
    </row>
    <row r="218" spans="1:7" x14ac:dyDescent="0.25">
      <c r="B218" s="118" t="s">
        <v>700</v>
      </c>
      <c r="G218" s="99"/>
    </row>
    <row r="219" spans="1:7" x14ac:dyDescent="0.25">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x14ac:dyDescent="0.25">
      <c r="A220" s="99" t="s">
        <v>703</v>
      </c>
      <c r="B220" s="99" t="s">
        <v>704</v>
      </c>
      <c r="C220" s="99" t="s">
        <v>920</v>
      </c>
      <c r="D220" s="99" t="s">
        <v>920</v>
      </c>
      <c r="F220" s="111" t="str">
        <f t="shared" si="2"/>
        <v/>
      </c>
      <c r="G220" s="111" t="str">
        <f t="shared" si="3"/>
        <v/>
      </c>
    </row>
    <row r="221" spans="1:7" x14ac:dyDescent="0.25">
      <c r="A221" s="99" t="s">
        <v>705</v>
      </c>
      <c r="B221" s="99" t="s">
        <v>706</v>
      </c>
      <c r="C221" s="99" t="s">
        <v>920</v>
      </c>
      <c r="D221" s="99" t="s">
        <v>920</v>
      </c>
      <c r="F221" s="111" t="str">
        <f t="shared" si="2"/>
        <v/>
      </c>
      <c r="G221" s="111" t="str">
        <f t="shared" si="3"/>
        <v/>
      </c>
    </row>
    <row r="222" spans="1:7" x14ac:dyDescent="0.25">
      <c r="A222" s="99" t="s">
        <v>707</v>
      </c>
      <c r="B222" s="99" t="s">
        <v>708</v>
      </c>
      <c r="C222" s="99" t="s">
        <v>920</v>
      </c>
      <c r="D222" s="99" t="s">
        <v>920</v>
      </c>
      <c r="F222" s="111" t="str">
        <f t="shared" si="2"/>
        <v/>
      </c>
      <c r="G222" s="111" t="str">
        <f t="shared" si="3"/>
        <v/>
      </c>
    </row>
    <row r="223" spans="1:7" x14ac:dyDescent="0.25">
      <c r="A223" s="99" t="s">
        <v>709</v>
      </c>
      <c r="B223" s="99" t="s">
        <v>710</v>
      </c>
      <c r="C223" s="99" t="s">
        <v>920</v>
      </c>
      <c r="D223" s="99" t="s">
        <v>920</v>
      </c>
      <c r="F223" s="111" t="str">
        <f t="shared" si="2"/>
        <v/>
      </c>
      <c r="G223" s="111" t="str">
        <f t="shared" si="3"/>
        <v/>
      </c>
    </row>
    <row r="224" spans="1:7" x14ac:dyDescent="0.25">
      <c r="A224" s="99" t="s">
        <v>711</v>
      </c>
      <c r="B224" s="99" t="s">
        <v>712</v>
      </c>
      <c r="C224" s="99" t="s">
        <v>920</v>
      </c>
      <c r="D224" s="99" t="s">
        <v>920</v>
      </c>
      <c r="F224" s="111" t="str">
        <f t="shared" si="2"/>
        <v/>
      </c>
      <c r="G224" s="111" t="str">
        <f t="shared" si="3"/>
        <v/>
      </c>
    </row>
    <row r="225" spans="1:7" x14ac:dyDescent="0.25">
      <c r="A225" s="99" t="s">
        <v>713</v>
      </c>
      <c r="B225" s="99" t="s">
        <v>714</v>
      </c>
      <c r="C225" s="99" t="s">
        <v>920</v>
      </c>
      <c r="D225" s="99" t="s">
        <v>920</v>
      </c>
      <c r="F225" s="111" t="str">
        <f t="shared" si="2"/>
        <v/>
      </c>
      <c r="G225" s="111" t="str">
        <f t="shared" si="3"/>
        <v/>
      </c>
    </row>
    <row r="226" spans="1:7" x14ac:dyDescent="0.25">
      <c r="A226" s="99" t="s">
        <v>715</v>
      </c>
      <c r="B226" s="99" t="s">
        <v>716</v>
      </c>
      <c r="C226" s="99" t="s">
        <v>920</v>
      </c>
      <c r="D226" s="99" t="s">
        <v>920</v>
      </c>
      <c r="F226" s="111" t="str">
        <f t="shared" si="2"/>
        <v/>
      </c>
      <c r="G226" s="111" t="str">
        <f t="shared" si="3"/>
        <v/>
      </c>
    </row>
    <row r="227" spans="1:7" x14ac:dyDescent="0.25">
      <c r="A227" s="99" t="s">
        <v>717</v>
      </c>
      <c r="B227" s="127" t="s">
        <v>93</v>
      </c>
      <c r="C227" s="99">
        <f>SUM(C219:C226)</f>
        <v>0</v>
      </c>
      <c r="D227" s="99">
        <f>SUM(D219:D226)</f>
        <v>0</v>
      </c>
      <c r="F227" s="113">
        <f>SUM(F219:F226)</f>
        <v>0</v>
      </c>
      <c r="G227" s="113">
        <f>SUM(G219:G226)</f>
        <v>0</v>
      </c>
    </row>
    <row r="228" spans="1:7" outlineLevel="1" x14ac:dyDescent="0.25">
      <c r="A228" s="99" t="s">
        <v>718</v>
      </c>
      <c r="B228" s="114"/>
      <c r="F228" s="111" t="str">
        <f t="shared" si="2"/>
        <v/>
      </c>
      <c r="G228" s="111" t="str">
        <f t="shared" si="3"/>
        <v/>
      </c>
    </row>
    <row r="229" spans="1:7" outlineLevel="1" x14ac:dyDescent="0.25">
      <c r="A229" s="99" t="s">
        <v>719</v>
      </c>
      <c r="B229" s="114"/>
      <c r="F229" s="111" t="str">
        <f t="shared" si="2"/>
        <v/>
      </c>
      <c r="G229" s="111" t="str">
        <f t="shared" si="3"/>
        <v/>
      </c>
    </row>
    <row r="230" spans="1:7" outlineLevel="1" x14ac:dyDescent="0.25">
      <c r="A230" s="99" t="s">
        <v>720</v>
      </c>
      <c r="B230" s="114"/>
      <c r="F230" s="111" t="str">
        <f t="shared" si="2"/>
        <v/>
      </c>
      <c r="G230" s="111" t="str">
        <f t="shared" si="3"/>
        <v/>
      </c>
    </row>
    <row r="231" spans="1:7" outlineLevel="1" x14ac:dyDescent="0.25">
      <c r="A231" s="99" t="s">
        <v>721</v>
      </c>
      <c r="B231" s="114"/>
      <c r="F231" s="111" t="str">
        <f t="shared" si="2"/>
        <v/>
      </c>
      <c r="G231" s="111" t="str">
        <f t="shared" si="3"/>
        <v/>
      </c>
    </row>
    <row r="232" spans="1:7" outlineLevel="1" x14ac:dyDescent="0.25">
      <c r="A232" s="99" t="s">
        <v>722</v>
      </c>
      <c r="B232" s="114"/>
      <c r="F232" s="111" t="str">
        <f t="shared" si="2"/>
        <v/>
      </c>
      <c r="G232" s="111" t="str">
        <f t="shared" si="3"/>
        <v/>
      </c>
    </row>
    <row r="233" spans="1:7" outlineLevel="1" x14ac:dyDescent="0.25">
      <c r="A233" s="99" t="s">
        <v>723</v>
      </c>
      <c r="B233" s="114"/>
      <c r="F233" s="111" t="str">
        <f t="shared" si="2"/>
        <v/>
      </c>
      <c r="G233" s="111" t="str">
        <f t="shared" si="3"/>
        <v/>
      </c>
    </row>
    <row r="234" spans="1:7" outlineLevel="1" x14ac:dyDescent="0.25">
      <c r="A234" s="99" t="s">
        <v>724</v>
      </c>
      <c r="B234" s="114"/>
      <c r="F234" s="111"/>
      <c r="G234" s="111"/>
    </row>
    <row r="235" spans="1:7" outlineLevel="1" x14ac:dyDescent="0.25">
      <c r="A235" s="99" t="s">
        <v>725</v>
      </c>
      <c r="B235" s="114"/>
      <c r="F235" s="111"/>
      <c r="G235" s="111"/>
    </row>
    <row r="236" spans="1:7" outlineLevel="1" x14ac:dyDescent="0.25">
      <c r="A236" s="99" t="s">
        <v>726</v>
      </c>
      <c r="B236" s="114"/>
      <c r="F236" s="111"/>
      <c r="G236" s="111"/>
    </row>
    <row r="237" spans="1:7" ht="15" customHeight="1" x14ac:dyDescent="0.25">
      <c r="A237" s="108"/>
      <c r="B237" s="109" t="s">
        <v>727</v>
      </c>
      <c r="C237" s="108" t="s">
        <v>666</v>
      </c>
      <c r="D237" s="108" t="s">
        <v>667</v>
      </c>
      <c r="E237" s="115"/>
      <c r="F237" s="108" t="s">
        <v>495</v>
      </c>
      <c r="G237" s="108" t="s">
        <v>668</v>
      </c>
    </row>
    <row r="238" spans="1:7" x14ac:dyDescent="0.25">
      <c r="A238" s="99" t="s">
        <v>728</v>
      </c>
      <c r="B238" s="99" t="s">
        <v>699</v>
      </c>
      <c r="C238" s="113">
        <v>0.53480000000000005</v>
      </c>
      <c r="G238" s="99"/>
    </row>
    <row r="239" spans="1:7" x14ac:dyDescent="0.25">
      <c r="C239" s="113"/>
      <c r="G239" s="99"/>
    </row>
    <row r="240" spans="1:7" x14ac:dyDescent="0.25">
      <c r="B240" s="118" t="s">
        <v>700</v>
      </c>
      <c r="C240" s="156"/>
      <c r="G240" s="99"/>
    </row>
    <row r="241" spans="1:7" x14ac:dyDescent="0.25">
      <c r="A241" s="99" t="s">
        <v>729</v>
      </c>
      <c r="B241" s="99" t="s">
        <v>702</v>
      </c>
      <c r="C241" s="156">
        <v>3488.04</v>
      </c>
      <c r="D241" s="99">
        <v>38956</v>
      </c>
      <c r="F241" s="111">
        <f>IF($C$249=0,"",IF(C241="[Mark as ND1 if not relevant]","",C241/$C$249))</f>
        <v>0.21159680351751392</v>
      </c>
      <c r="G241" s="111">
        <f>IF($D$249=0,"",IF(D241="[Mark as ND1 if not relevant]","",D241/$D$249))</f>
        <v>0.30803536128287445</v>
      </c>
    </row>
    <row r="242" spans="1:7" x14ac:dyDescent="0.25">
      <c r="A242" s="99" t="s">
        <v>730</v>
      </c>
      <c r="B242" s="99" t="s">
        <v>704</v>
      </c>
      <c r="C242" s="156">
        <v>2741.1</v>
      </c>
      <c r="D242" s="99">
        <v>20344</v>
      </c>
      <c r="F242" s="111">
        <f t="shared" ref="F242:F248" si="4">IF($C$249=0,"",IF(C242="[Mark as ND1 if not relevant]","",C242/$C$249))</f>
        <v>0.16628478977358557</v>
      </c>
      <c r="G242" s="111">
        <f t="shared" ref="G242:G248" si="5">IF($D$249=0,"",IF(D242="[Mark as ND1 if not relevant]","",D242/$D$249))</f>
        <v>0.16086537092973605</v>
      </c>
    </row>
    <row r="243" spans="1:7" x14ac:dyDescent="0.25">
      <c r="A243" s="99" t="s">
        <v>731</v>
      </c>
      <c r="B243" s="99" t="s">
        <v>706</v>
      </c>
      <c r="C243" s="156">
        <v>3476.61</v>
      </c>
      <c r="D243" s="99">
        <v>23976</v>
      </c>
      <c r="F243" s="111">
        <f t="shared" si="4"/>
        <v>0.21090341942094246</v>
      </c>
      <c r="G243" s="111">
        <f t="shared" si="5"/>
        <v>0.1895845523698069</v>
      </c>
    </row>
    <row r="244" spans="1:7" x14ac:dyDescent="0.25">
      <c r="A244" s="99" t="s">
        <v>732</v>
      </c>
      <c r="B244" s="99" t="s">
        <v>708</v>
      </c>
      <c r="C244" s="156">
        <v>4095.3</v>
      </c>
      <c r="D244" s="99">
        <v>26287</v>
      </c>
      <c r="F244" s="111">
        <f t="shared" si="4"/>
        <v>0.24843533601830106</v>
      </c>
      <c r="G244" s="111">
        <f t="shared" si="5"/>
        <v>0.20785823857795771</v>
      </c>
    </row>
    <row r="245" spans="1:7" x14ac:dyDescent="0.25">
      <c r="A245" s="99" t="s">
        <v>733</v>
      </c>
      <c r="B245" s="99" t="s">
        <v>710</v>
      </c>
      <c r="C245" s="156">
        <v>2592.11</v>
      </c>
      <c r="D245" s="99">
        <v>16468</v>
      </c>
      <c r="F245" s="111">
        <f t="shared" si="4"/>
        <v>0.15724653110795261</v>
      </c>
      <c r="G245" s="111">
        <f t="shared" si="5"/>
        <v>0.13021681716825076</v>
      </c>
    </row>
    <row r="246" spans="1:7" x14ac:dyDescent="0.25">
      <c r="A246" s="99" t="s">
        <v>734</v>
      </c>
      <c r="B246" s="99" t="s">
        <v>712</v>
      </c>
      <c r="C246" s="156">
        <v>79.19</v>
      </c>
      <c r="D246" s="99">
        <v>399</v>
      </c>
      <c r="F246" s="111">
        <f t="shared" si="4"/>
        <v>4.8039445850827193E-3</v>
      </c>
      <c r="G246" s="111">
        <f t="shared" si="5"/>
        <v>3.1549981813293691E-3</v>
      </c>
    </row>
    <row r="247" spans="1:7" x14ac:dyDescent="0.25">
      <c r="A247" s="99" t="s">
        <v>735</v>
      </c>
      <c r="B247" s="99" t="s">
        <v>714</v>
      </c>
      <c r="C247" s="156">
        <v>10.6</v>
      </c>
      <c r="D247" s="99">
        <v>31</v>
      </c>
      <c r="F247" s="111">
        <f t="shared" si="4"/>
        <v>6.4303337039874758E-4</v>
      </c>
      <c r="G247" s="111">
        <f t="shared" si="5"/>
        <v>2.4512517198298358E-4</v>
      </c>
    </row>
    <row r="248" spans="1:7" x14ac:dyDescent="0.25">
      <c r="A248" s="99" t="s">
        <v>736</v>
      </c>
      <c r="B248" s="99" t="s">
        <v>716</v>
      </c>
      <c r="C248" s="156">
        <v>1.42</v>
      </c>
      <c r="D248" s="99">
        <v>5</v>
      </c>
      <c r="F248" s="111">
        <f t="shared" si="4"/>
        <v>8.6142206223228452E-5</v>
      </c>
      <c r="G248" s="111">
        <f t="shared" si="5"/>
        <v>3.9536318061771543E-5</v>
      </c>
    </row>
    <row r="249" spans="1:7" x14ac:dyDescent="0.25">
      <c r="A249" s="99" t="s">
        <v>737</v>
      </c>
      <c r="B249" s="127" t="s">
        <v>93</v>
      </c>
      <c r="C249" s="156">
        <f>SUM(C241:C248)</f>
        <v>16484.369999999995</v>
      </c>
      <c r="D249" s="99">
        <f>SUM(D241:D248)</f>
        <v>126466</v>
      </c>
      <c r="F249" s="157">
        <f>SUM(F241:F248)</f>
        <v>1.0000000000000002</v>
      </c>
      <c r="G249" s="157">
        <f>SUM(G241:G248)</f>
        <v>0.99999999999999989</v>
      </c>
    </row>
    <row r="250" spans="1:7" outlineLevel="1" x14ac:dyDescent="0.25">
      <c r="A250" s="99" t="s">
        <v>738</v>
      </c>
      <c r="B250" s="114"/>
      <c r="F250" s="111"/>
      <c r="G250" s="111"/>
    </row>
    <row r="251" spans="1:7" outlineLevel="1" x14ac:dyDescent="0.25">
      <c r="A251" s="99" t="s">
        <v>739</v>
      </c>
      <c r="B251" s="114"/>
      <c r="F251" s="111"/>
      <c r="G251" s="111"/>
    </row>
    <row r="252" spans="1:7" outlineLevel="1" x14ac:dyDescent="0.25">
      <c r="A252" s="99" t="s">
        <v>740</v>
      </c>
      <c r="B252" s="114"/>
      <c r="F252" s="111"/>
      <c r="G252" s="111"/>
    </row>
    <row r="253" spans="1:7" outlineLevel="1" x14ac:dyDescent="0.25">
      <c r="A253" s="99" t="s">
        <v>741</v>
      </c>
      <c r="B253" s="114"/>
      <c r="F253" s="111"/>
      <c r="G253" s="111"/>
    </row>
    <row r="254" spans="1:7" outlineLevel="1" x14ac:dyDescent="0.25">
      <c r="A254" s="99" t="s">
        <v>742</v>
      </c>
      <c r="B254" s="114"/>
      <c r="F254" s="111"/>
      <c r="G254" s="111"/>
    </row>
    <row r="255" spans="1:7" outlineLevel="1" x14ac:dyDescent="0.25">
      <c r="A255" s="99" t="s">
        <v>743</v>
      </c>
      <c r="B255" s="114"/>
      <c r="F255" s="111"/>
      <c r="G255" s="111"/>
    </row>
    <row r="256" spans="1:7" outlineLevel="1" x14ac:dyDescent="0.25">
      <c r="A256" s="99" t="s">
        <v>744</v>
      </c>
      <c r="B256" s="114"/>
      <c r="F256" s="111"/>
      <c r="G256" s="111"/>
    </row>
    <row r="257" spans="1:14" outlineLevel="1" x14ac:dyDescent="0.25">
      <c r="A257" s="99" t="s">
        <v>745</v>
      </c>
      <c r="B257" s="114"/>
      <c r="F257" s="111"/>
      <c r="G257" s="111"/>
    </row>
    <row r="258" spans="1:14" outlineLevel="1" x14ac:dyDescent="0.25">
      <c r="A258" s="99" t="s">
        <v>746</v>
      </c>
      <c r="B258" s="114"/>
      <c r="F258" s="111"/>
      <c r="G258" s="111"/>
    </row>
    <row r="259" spans="1:14" ht="15" customHeight="1" x14ac:dyDescent="0.25">
      <c r="A259" s="108"/>
      <c r="B259" s="109" t="s">
        <v>747</v>
      </c>
      <c r="C259" s="108" t="s">
        <v>495</v>
      </c>
      <c r="D259" s="108"/>
      <c r="E259" s="115"/>
      <c r="F259" s="108"/>
      <c r="G259" s="108"/>
    </row>
    <row r="260" spans="1:14" x14ac:dyDescent="0.25">
      <c r="A260" s="99" t="s">
        <v>748</v>
      </c>
      <c r="B260" s="99" t="s">
        <v>749</v>
      </c>
      <c r="C260" s="157">
        <v>0.85150000000000003</v>
      </c>
      <c r="E260" s="113"/>
      <c r="F260" s="113"/>
      <c r="G260" s="113"/>
    </row>
    <row r="261" spans="1:14" x14ac:dyDescent="0.25">
      <c r="A261" s="99" t="s">
        <v>750</v>
      </c>
      <c r="B261" s="99" t="s">
        <v>751</v>
      </c>
      <c r="C261" s="113" t="s">
        <v>1167</v>
      </c>
      <c r="E261" s="113"/>
      <c r="F261" s="113"/>
    </row>
    <row r="262" spans="1:14" x14ac:dyDescent="0.25">
      <c r="A262" s="99" t="s">
        <v>752</v>
      </c>
      <c r="B262" s="99" t="s">
        <v>753</v>
      </c>
      <c r="C262" s="157">
        <v>0.14849999999999999</v>
      </c>
      <c r="E262" s="113"/>
      <c r="F262" s="113"/>
    </row>
    <row r="263" spans="1:14" x14ac:dyDescent="0.25">
      <c r="A263" s="99" t="s">
        <v>754</v>
      </c>
      <c r="B263" s="118" t="s">
        <v>1098</v>
      </c>
      <c r="C263" s="113" t="s">
        <v>1167</v>
      </c>
      <c r="D263" s="124"/>
      <c r="E263" s="124"/>
      <c r="F263" s="125"/>
      <c r="G263" s="125"/>
      <c r="H263" s="94"/>
      <c r="I263" s="99"/>
      <c r="J263" s="99"/>
      <c r="K263" s="99"/>
      <c r="L263" s="94"/>
      <c r="M263" s="94"/>
      <c r="N263" s="94"/>
    </row>
    <row r="264" spans="1:14" x14ac:dyDescent="0.25">
      <c r="A264" s="99" t="s">
        <v>1105</v>
      </c>
      <c r="B264" s="99" t="s">
        <v>91</v>
      </c>
      <c r="C264" s="113" t="s">
        <v>1167</v>
      </c>
      <c r="E264" s="113"/>
      <c r="F264" s="113"/>
    </row>
    <row r="265" spans="1:14" outlineLevel="1" x14ac:dyDescent="0.25">
      <c r="A265" s="99" t="s">
        <v>755</v>
      </c>
      <c r="B265" s="114"/>
      <c r="C265" s="113"/>
      <c r="E265" s="113"/>
      <c r="F265" s="113"/>
    </row>
    <row r="266" spans="1:14" outlineLevel="1" x14ac:dyDescent="0.25">
      <c r="A266" s="99" t="s">
        <v>756</v>
      </c>
      <c r="B266" s="114"/>
      <c r="C266" s="134"/>
      <c r="E266" s="113"/>
      <c r="F266" s="113"/>
    </row>
    <row r="267" spans="1:14" outlineLevel="1" x14ac:dyDescent="0.25">
      <c r="A267" s="99" t="s">
        <v>757</v>
      </c>
      <c r="B267" s="114"/>
      <c r="C267" s="113"/>
      <c r="E267" s="113"/>
      <c r="F267" s="113"/>
    </row>
    <row r="268" spans="1:14" outlineLevel="1" x14ac:dyDescent="0.25">
      <c r="A268" s="99" t="s">
        <v>758</v>
      </c>
      <c r="B268" s="114"/>
      <c r="C268" s="113"/>
      <c r="E268" s="113"/>
      <c r="F268" s="113"/>
    </row>
    <row r="269" spans="1:14" outlineLevel="1" x14ac:dyDescent="0.25">
      <c r="A269" s="99" t="s">
        <v>759</v>
      </c>
      <c r="B269" s="114"/>
      <c r="C269" s="113"/>
      <c r="E269" s="113"/>
      <c r="F269" s="113"/>
    </row>
    <row r="270" spans="1:14" outlineLevel="1" x14ac:dyDescent="0.25">
      <c r="A270" s="99" t="s">
        <v>760</v>
      </c>
      <c r="B270" s="114"/>
      <c r="C270" s="113"/>
      <c r="E270" s="113"/>
      <c r="F270" s="113"/>
    </row>
    <row r="271" spans="1:14" outlineLevel="1" x14ac:dyDescent="0.25">
      <c r="A271" s="99" t="s">
        <v>761</v>
      </c>
      <c r="B271" s="114"/>
      <c r="C271" s="113"/>
      <c r="E271" s="113"/>
      <c r="F271" s="113"/>
    </row>
    <row r="272" spans="1:14" outlineLevel="1" x14ac:dyDescent="0.25">
      <c r="A272" s="99" t="s">
        <v>762</v>
      </c>
      <c r="B272" s="114"/>
      <c r="C272" s="113"/>
      <c r="E272" s="113"/>
      <c r="F272" s="113"/>
    </row>
    <row r="273" spans="1:7" outlineLevel="1" x14ac:dyDescent="0.25">
      <c r="A273" s="99" t="s">
        <v>763</v>
      </c>
      <c r="B273" s="114"/>
      <c r="C273" s="113"/>
      <c r="E273" s="113"/>
      <c r="F273" s="113"/>
    </row>
    <row r="274" spans="1:7" outlineLevel="1" x14ac:dyDescent="0.25">
      <c r="A274" s="99" t="s">
        <v>764</v>
      </c>
      <c r="B274" s="114"/>
      <c r="C274" s="113"/>
      <c r="E274" s="113"/>
      <c r="F274" s="113"/>
    </row>
    <row r="275" spans="1:7" outlineLevel="1" x14ac:dyDescent="0.25">
      <c r="A275" s="99" t="s">
        <v>765</v>
      </c>
      <c r="B275" s="114"/>
      <c r="C275" s="113"/>
      <c r="E275" s="113"/>
      <c r="F275" s="113"/>
    </row>
    <row r="276" spans="1:7" ht="15" customHeight="1" x14ac:dyDescent="0.25">
      <c r="A276" s="108"/>
      <c r="B276" s="109" t="s">
        <v>766</v>
      </c>
      <c r="C276" s="108" t="s">
        <v>495</v>
      </c>
      <c r="D276" s="108"/>
      <c r="E276" s="115"/>
      <c r="F276" s="108"/>
      <c r="G276" s="110"/>
    </row>
    <row r="277" spans="1:7" x14ac:dyDescent="0.25">
      <c r="A277" s="99" t="s">
        <v>7</v>
      </c>
      <c r="B277" s="99" t="s">
        <v>1099</v>
      </c>
      <c r="C277" s="132" t="s">
        <v>1183</v>
      </c>
      <c r="E277" s="94"/>
      <c r="F277" s="94"/>
    </row>
    <row r="278" spans="1:7" x14ac:dyDescent="0.25">
      <c r="A278" s="99" t="s">
        <v>767</v>
      </c>
      <c r="B278" s="99" t="s">
        <v>768</v>
      </c>
      <c r="C278" s="132" t="s">
        <v>1184</v>
      </c>
      <c r="E278" s="94"/>
      <c r="F278" s="94"/>
    </row>
    <row r="279" spans="1:7" x14ac:dyDescent="0.25">
      <c r="A279" s="99" t="s">
        <v>769</v>
      </c>
      <c r="B279" s="99" t="s">
        <v>91</v>
      </c>
      <c r="C279" s="132" t="s">
        <v>1184</v>
      </c>
      <c r="E279" s="94"/>
      <c r="F279" s="94"/>
    </row>
    <row r="280" spans="1:7" outlineLevel="1" x14ac:dyDescent="0.25">
      <c r="A280" s="99" t="s">
        <v>770</v>
      </c>
      <c r="C280" s="132"/>
      <c r="E280" s="94"/>
      <c r="F280" s="94"/>
    </row>
    <row r="281" spans="1:7" outlineLevel="1" x14ac:dyDescent="0.25">
      <c r="A281" s="99" t="s">
        <v>771</v>
      </c>
      <c r="C281" s="132"/>
      <c r="E281" s="94"/>
      <c r="F281" s="94"/>
    </row>
    <row r="282" spans="1:7" outlineLevel="1" x14ac:dyDescent="0.25">
      <c r="A282" s="99" t="s">
        <v>772</v>
      </c>
      <c r="C282" s="132"/>
      <c r="E282" s="94"/>
      <c r="F282" s="94"/>
    </row>
    <row r="283" spans="1:7" outlineLevel="1" x14ac:dyDescent="0.25">
      <c r="A283" s="99" t="s">
        <v>773</v>
      </c>
      <c r="C283" s="132"/>
      <c r="E283" s="94"/>
      <c r="F283" s="94"/>
    </row>
    <row r="284" spans="1:7" outlineLevel="1" x14ac:dyDescent="0.25">
      <c r="A284" s="99" t="s">
        <v>774</v>
      </c>
      <c r="C284" s="132"/>
      <c r="E284" s="94"/>
      <c r="F284" s="94"/>
    </row>
    <row r="285" spans="1:7" outlineLevel="1" x14ac:dyDescent="0.25">
      <c r="A285" s="99" t="s">
        <v>775</v>
      </c>
      <c r="C285" s="132"/>
      <c r="E285" s="94"/>
      <c r="F285" s="94"/>
    </row>
    <row r="286" spans="1:7" ht="18.75" x14ac:dyDescent="0.25">
      <c r="A286" s="121"/>
      <c r="B286" s="122" t="s">
        <v>776</v>
      </c>
      <c r="C286" s="121"/>
      <c r="D286" s="121"/>
      <c r="E286" s="121"/>
      <c r="F286" s="123"/>
      <c r="G286" s="123"/>
    </row>
    <row r="287" spans="1:7" ht="15" customHeight="1" x14ac:dyDescent="0.25">
      <c r="A287" s="108"/>
      <c r="B287" s="109" t="s">
        <v>777</v>
      </c>
      <c r="C287" s="108" t="s">
        <v>666</v>
      </c>
      <c r="D287" s="108" t="s">
        <v>667</v>
      </c>
      <c r="E287" s="108"/>
      <c r="F287" s="108" t="s">
        <v>496</v>
      </c>
      <c r="G287" s="108" t="s">
        <v>668</v>
      </c>
    </row>
    <row r="288" spans="1:7" x14ac:dyDescent="0.25">
      <c r="A288" s="99" t="s">
        <v>778</v>
      </c>
      <c r="B288" s="99" t="s">
        <v>670</v>
      </c>
      <c r="C288" s="99" t="s">
        <v>920</v>
      </c>
      <c r="D288" s="124"/>
      <c r="E288" s="124"/>
      <c r="F288" s="125"/>
      <c r="G288" s="125"/>
    </row>
    <row r="289" spans="1:7" x14ac:dyDescent="0.25">
      <c r="A289" s="124"/>
      <c r="D289" s="124"/>
      <c r="E289" s="124"/>
      <c r="F289" s="125"/>
      <c r="G289" s="125"/>
    </row>
    <row r="290" spans="1:7" x14ac:dyDescent="0.25">
      <c r="B290" s="99" t="s">
        <v>671</v>
      </c>
      <c r="D290" s="124"/>
      <c r="E290" s="124"/>
      <c r="F290" s="125"/>
      <c r="G290" s="125"/>
    </row>
    <row r="291" spans="1:7" x14ac:dyDescent="0.25">
      <c r="A291" s="99" t="s">
        <v>779</v>
      </c>
      <c r="B291" s="118"/>
      <c r="E291" s="124"/>
      <c r="F291" s="111" t="str">
        <f t="shared" ref="F291:F314" si="6">IF($C$315=0,"",IF(C291="[for completion]","",C291/$C$315))</f>
        <v/>
      </c>
      <c r="G291" s="111" t="str">
        <f t="shared" ref="G291:G314" si="7">IF($D$315=0,"",IF(D291="[for completion]","",D291/$D$315))</f>
        <v/>
      </c>
    </row>
    <row r="292" spans="1:7" x14ac:dyDescent="0.25">
      <c r="A292" s="99" t="s">
        <v>780</v>
      </c>
      <c r="B292" s="118"/>
      <c r="E292" s="124"/>
      <c r="F292" s="111" t="str">
        <f t="shared" si="6"/>
        <v/>
      </c>
      <c r="G292" s="111" t="str">
        <f t="shared" si="7"/>
        <v/>
      </c>
    </row>
    <row r="293" spans="1:7" x14ac:dyDescent="0.25">
      <c r="A293" s="99" t="s">
        <v>781</v>
      </c>
      <c r="B293" s="118"/>
      <c r="E293" s="124"/>
      <c r="F293" s="111" t="str">
        <f t="shared" si="6"/>
        <v/>
      </c>
      <c r="G293" s="111" t="str">
        <f t="shared" si="7"/>
        <v/>
      </c>
    </row>
    <row r="294" spans="1:7" x14ac:dyDescent="0.25">
      <c r="A294" s="99" t="s">
        <v>782</v>
      </c>
      <c r="B294" s="118"/>
      <c r="E294" s="124"/>
      <c r="F294" s="111" t="str">
        <f t="shared" si="6"/>
        <v/>
      </c>
      <c r="G294" s="111" t="str">
        <f t="shared" si="7"/>
        <v/>
      </c>
    </row>
    <row r="295" spans="1:7" x14ac:dyDescent="0.25">
      <c r="A295" s="99" t="s">
        <v>783</v>
      </c>
      <c r="B295" s="118"/>
      <c r="E295" s="124"/>
      <c r="F295" s="111" t="str">
        <f t="shared" si="6"/>
        <v/>
      </c>
      <c r="G295" s="111" t="str">
        <f t="shared" si="7"/>
        <v/>
      </c>
    </row>
    <row r="296" spans="1:7" x14ac:dyDescent="0.25">
      <c r="A296" s="99" t="s">
        <v>784</v>
      </c>
      <c r="B296" s="118"/>
      <c r="E296" s="124"/>
      <c r="F296" s="111" t="str">
        <f t="shared" si="6"/>
        <v/>
      </c>
      <c r="G296" s="111" t="str">
        <f t="shared" si="7"/>
        <v/>
      </c>
    </row>
    <row r="297" spans="1:7" x14ac:dyDescent="0.25">
      <c r="A297" s="99" t="s">
        <v>785</v>
      </c>
      <c r="B297" s="118"/>
      <c r="E297" s="124"/>
      <c r="F297" s="111" t="str">
        <f t="shared" si="6"/>
        <v/>
      </c>
      <c r="G297" s="111" t="str">
        <f t="shared" si="7"/>
        <v/>
      </c>
    </row>
    <row r="298" spans="1:7" x14ac:dyDescent="0.25">
      <c r="A298" s="99" t="s">
        <v>786</v>
      </c>
      <c r="B298" s="118"/>
      <c r="E298" s="124"/>
      <c r="F298" s="111" t="str">
        <f t="shared" si="6"/>
        <v/>
      </c>
      <c r="G298" s="111" t="str">
        <f t="shared" si="7"/>
        <v/>
      </c>
    </row>
    <row r="299" spans="1:7" x14ac:dyDescent="0.25">
      <c r="A299" s="99" t="s">
        <v>787</v>
      </c>
      <c r="B299" s="118"/>
      <c r="E299" s="124"/>
      <c r="F299" s="111" t="str">
        <f t="shared" si="6"/>
        <v/>
      </c>
      <c r="G299" s="111" t="str">
        <f t="shared" si="7"/>
        <v/>
      </c>
    </row>
    <row r="300" spans="1:7" x14ac:dyDescent="0.25">
      <c r="A300" s="99" t="s">
        <v>788</v>
      </c>
      <c r="B300" s="118"/>
      <c r="E300" s="118"/>
      <c r="F300" s="111" t="str">
        <f t="shared" si="6"/>
        <v/>
      </c>
      <c r="G300" s="111" t="str">
        <f t="shared" si="7"/>
        <v/>
      </c>
    </row>
    <row r="301" spans="1:7" x14ac:dyDescent="0.25">
      <c r="A301" s="99" t="s">
        <v>789</v>
      </c>
      <c r="B301" s="118"/>
      <c r="E301" s="118"/>
      <c r="F301" s="111" t="str">
        <f t="shared" si="6"/>
        <v/>
      </c>
      <c r="G301" s="111" t="str">
        <f t="shared" si="7"/>
        <v/>
      </c>
    </row>
    <row r="302" spans="1:7" x14ac:dyDescent="0.25">
      <c r="A302" s="99" t="s">
        <v>790</v>
      </c>
      <c r="B302" s="118"/>
      <c r="E302" s="118"/>
      <c r="F302" s="111" t="str">
        <f t="shared" si="6"/>
        <v/>
      </c>
      <c r="G302" s="111" t="str">
        <f t="shared" si="7"/>
        <v/>
      </c>
    </row>
    <row r="303" spans="1:7" x14ac:dyDescent="0.25">
      <c r="A303" s="99" t="s">
        <v>791</v>
      </c>
      <c r="B303" s="118"/>
      <c r="E303" s="118"/>
      <c r="F303" s="111" t="str">
        <f t="shared" si="6"/>
        <v/>
      </c>
      <c r="G303" s="111" t="str">
        <f t="shared" si="7"/>
        <v/>
      </c>
    </row>
    <row r="304" spans="1:7" x14ac:dyDescent="0.25">
      <c r="A304" s="99" t="s">
        <v>792</v>
      </c>
      <c r="B304" s="118"/>
      <c r="E304" s="118"/>
      <c r="F304" s="111" t="str">
        <f t="shared" si="6"/>
        <v/>
      </c>
      <c r="G304" s="111" t="str">
        <f t="shared" si="7"/>
        <v/>
      </c>
    </row>
    <row r="305" spans="1:7" x14ac:dyDescent="0.25">
      <c r="A305" s="99" t="s">
        <v>793</v>
      </c>
      <c r="B305" s="118"/>
      <c r="E305" s="118"/>
      <c r="F305" s="111" t="str">
        <f t="shared" si="6"/>
        <v/>
      </c>
      <c r="G305" s="111" t="str">
        <f t="shared" si="7"/>
        <v/>
      </c>
    </row>
    <row r="306" spans="1:7" x14ac:dyDescent="0.25">
      <c r="A306" s="99" t="s">
        <v>794</v>
      </c>
      <c r="B306" s="118"/>
      <c r="F306" s="111" t="str">
        <f t="shared" si="6"/>
        <v/>
      </c>
      <c r="G306" s="111" t="str">
        <f t="shared" si="7"/>
        <v/>
      </c>
    </row>
    <row r="307" spans="1:7" x14ac:dyDescent="0.25">
      <c r="A307" s="99" t="s">
        <v>795</v>
      </c>
      <c r="B307" s="118"/>
      <c r="E307" s="113"/>
      <c r="F307" s="111" t="str">
        <f t="shared" si="6"/>
        <v/>
      </c>
      <c r="G307" s="111" t="str">
        <f t="shared" si="7"/>
        <v/>
      </c>
    </row>
    <row r="308" spans="1:7" x14ac:dyDescent="0.25">
      <c r="A308" s="99" t="s">
        <v>796</v>
      </c>
      <c r="B308" s="118"/>
      <c r="E308" s="113"/>
      <c r="F308" s="111" t="str">
        <f t="shared" si="6"/>
        <v/>
      </c>
      <c r="G308" s="111" t="str">
        <f t="shared" si="7"/>
        <v/>
      </c>
    </row>
    <row r="309" spans="1:7" x14ac:dyDescent="0.25">
      <c r="A309" s="99" t="s">
        <v>797</v>
      </c>
      <c r="B309" s="118"/>
      <c r="E309" s="113"/>
      <c r="F309" s="111" t="str">
        <f t="shared" si="6"/>
        <v/>
      </c>
      <c r="G309" s="111" t="str">
        <f t="shared" si="7"/>
        <v/>
      </c>
    </row>
    <row r="310" spans="1:7" x14ac:dyDescent="0.25">
      <c r="A310" s="99" t="s">
        <v>798</v>
      </c>
      <c r="B310" s="118"/>
      <c r="E310" s="113"/>
      <c r="F310" s="111" t="str">
        <f t="shared" si="6"/>
        <v/>
      </c>
      <c r="G310" s="111" t="str">
        <f t="shared" si="7"/>
        <v/>
      </c>
    </row>
    <row r="311" spans="1:7" x14ac:dyDescent="0.25">
      <c r="A311" s="99" t="s">
        <v>799</v>
      </c>
      <c r="B311" s="118"/>
      <c r="E311" s="113"/>
      <c r="F311" s="111" t="str">
        <f t="shared" si="6"/>
        <v/>
      </c>
      <c r="G311" s="111" t="str">
        <f t="shared" si="7"/>
        <v/>
      </c>
    </row>
    <row r="312" spans="1:7" x14ac:dyDescent="0.25">
      <c r="A312" s="99" t="s">
        <v>800</v>
      </c>
      <c r="B312" s="118"/>
      <c r="E312" s="113"/>
      <c r="F312" s="111" t="str">
        <f t="shared" si="6"/>
        <v/>
      </c>
      <c r="G312" s="111" t="str">
        <f t="shared" si="7"/>
        <v/>
      </c>
    </row>
    <row r="313" spans="1:7" x14ac:dyDescent="0.25">
      <c r="A313" s="99" t="s">
        <v>801</v>
      </c>
      <c r="B313" s="118"/>
      <c r="E313" s="113"/>
      <c r="F313" s="111" t="str">
        <f t="shared" si="6"/>
        <v/>
      </c>
      <c r="G313" s="111" t="str">
        <f t="shared" si="7"/>
        <v/>
      </c>
    </row>
    <row r="314" spans="1:7" x14ac:dyDescent="0.25">
      <c r="A314" s="99" t="s">
        <v>802</v>
      </c>
      <c r="B314" s="118"/>
      <c r="E314" s="113"/>
      <c r="F314" s="111" t="str">
        <f t="shared" si="6"/>
        <v/>
      </c>
      <c r="G314" s="111" t="str">
        <f t="shared" si="7"/>
        <v/>
      </c>
    </row>
    <row r="315" spans="1:7" x14ac:dyDescent="0.25">
      <c r="A315" s="99" t="s">
        <v>803</v>
      </c>
      <c r="B315" s="127" t="s">
        <v>93</v>
      </c>
      <c r="C315" s="118">
        <f>SUM(C291:C314)</f>
        <v>0</v>
      </c>
      <c r="D315" s="118">
        <f>SUM(D291:D314)</f>
        <v>0</v>
      </c>
      <c r="E315" s="113"/>
      <c r="F315" s="128">
        <f>SUM(F291:F314)</f>
        <v>0</v>
      </c>
      <c r="G315" s="128">
        <f>SUM(G291:G314)</f>
        <v>0</v>
      </c>
    </row>
    <row r="316" spans="1:7" ht="15" customHeight="1" x14ac:dyDescent="0.25">
      <c r="A316" s="108"/>
      <c r="B316" s="109" t="s">
        <v>804</v>
      </c>
      <c r="C316" s="108" t="s">
        <v>666</v>
      </c>
      <c r="D316" s="108" t="s">
        <v>667</v>
      </c>
      <c r="E316" s="108"/>
      <c r="F316" s="108" t="s">
        <v>496</v>
      </c>
      <c r="G316" s="108" t="s">
        <v>668</v>
      </c>
    </row>
    <row r="317" spans="1:7" x14ac:dyDescent="0.25">
      <c r="A317" s="99" t="s">
        <v>805</v>
      </c>
      <c r="B317" s="99" t="s">
        <v>699</v>
      </c>
      <c r="C317" s="161" t="s">
        <v>920</v>
      </c>
      <c r="G317" s="99"/>
    </row>
    <row r="318" spans="1:7" x14ac:dyDescent="0.25">
      <c r="G318" s="99"/>
    </row>
    <row r="319" spans="1:7" x14ac:dyDescent="0.25">
      <c r="B319" s="118" t="s">
        <v>700</v>
      </c>
      <c r="G319" s="99"/>
    </row>
    <row r="320" spans="1:7" x14ac:dyDescent="0.25">
      <c r="A320" s="99" t="s">
        <v>806</v>
      </c>
      <c r="B320" s="99" t="s">
        <v>702</v>
      </c>
      <c r="C320" s="161" t="s">
        <v>920</v>
      </c>
      <c r="D320" s="161" t="s">
        <v>920</v>
      </c>
      <c r="F320" s="111" t="str">
        <f>IF($C$328=0,"",IF(C320="[for completion]","",C320/$C$328))</f>
        <v/>
      </c>
      <c r="G320" s="111" t="str">
        <f>IF($D$328=0,"",IF(D320="[for completion]","",D320/$D$328))</f>
        <v/>
      </c>
    </row>
    <row r="321" spans="1:7" x14ac:dyDescent="0.25">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x14ac:dyDescent="0.25">
      <c r="A322" s="99" t="s">
        <v>808</v>
      </c>
      <c r="B322" s="99" t="s">
        <v>706</v>
      </c>
      <c r="C322" s="161" t="s">
        <v>920</v>
      </c>
      <c r="D322" s="161" t="s">
        <v>920</v>
      </c>
      <c r="F322" s="111" t="str">
        <f t="shared" si="8"/>
        <v/>
      </c>
      <c r="G322" s="111" t="str">
        <f t="shared" si="9"/>
        <v/>
      </c>
    </row>
    <row r="323" spans="1:7" x14ac:dyDescent="0.25">
      <c r="A323" s="99" t="s">
        <v>809</v>
      </c>
      <c r="B323" s="99" t="s">
        <v>708</v>
      </c>
      <c r="C323" s="161" t="s">
        <v>920</v>
      </c>
      <c r="D323" s="161" t="s">
        <v>920</v>
      </c>
      <c r="F323" s="111" t="str">
        <f t="shared" si="8"/>
        <v/>
      </c>
      <c r="G323" s="111" t="str">
        <f t="shared" si="9"/>
        <v/>
      </c>
    </row>
    <row r="324" spans="1:7" x14ac:dyDescent="0.25">
      <c r="A324" s="99" t="s">
        <v>810</v>
      </c>
      <c r="B324" s="99" t="s">
        <v>710</v>
      </c>
      <c r="C324" s="161" t="s">
        <v>920</v>
      </c>
      <c r="D324" s="161" t="s">
        <v>920</v>
      </c>
      <c r="F324" s="111" t="str">
        <f t="shared" si="8"/>
        <v/>
      </c>
      <c r="G324" s="111" t="str">
        <f t="shared" si="9"/>
        <v/>
      </c>
    </row>
    <row r="325" spans="1:7" x14ac:dyDescent="0.25">
      <c r="A325" s="99" t="s">
        <v>811</v>
      </c>
      <c r="B325" s="99" t="s">
        <v>712</v>
      </c>
      <c r="C325" s="161" t="s">
        <v>920</v>
      </c>
      <c r="D325" s="161" t="s">
        <v>920</v>
      </c>
      <c r="F325" s="111" t="str">
        <f t="shared" si="8"/>
        <v/>
      </c>
      <c r="G325" s="111" t="str">
        <f t="shared" si="9"/>
        <v/>
      </c>
    </row>
    <row r="326" spans="1:7" x14ac:dyDescent="0.25">
      <c r="A326" s="99" t="s">
        <v>812</v>
      </c>
      <c r="B326" s="99" t="s">
        <v>714</v>
      </c>
      <c r="C326" s="161" t="s">
        <v>920</v>
      </c>
      <c r="D326" s="161" t="s">
        <v>920</v>
      </c>
      <c r="F326" s="111" t="str">
        <f t="shared" si="8"/>
        <v/>
      </c>
      <c r="G326" s="111" t="str">
        <f t="shared" si="9"/>
        <v/>
      </c>
    </row>
    <row r="327" spans="1:7" x14ac:dyDescent="0.25">
      <c r="A327" s="99" t="s">
        <v>813</v>
      </c>
      <c r="B327" s="99" t="s">
        <v>716</v>
      </c>
      <c r="C327" s="161" t="s">
        <v>920</v>
      </c>
      <c r="D327" s="161" t="s">
        <v>920</v>
      </c>
      <c r="F327" s="111" t="str">
        <f t="shared" si="8"/>
        <v/>
      </c>
      <c r="G327" s="111" t="str">
        <f t="shared" si="9"/>
        <v/>
      </c>
    </row>
    <row r="328" spans="1:7" x14ac:dyDescent="0.25">
      <c r="A328" s="99" t="s">
        <v>814</v>
      </c>
      <c r="B328" s="127" t="s">
        <v>93</v>
      </c>
      <c r="C328" s="99">
        <f>SUM(C320:C327)</f>
        <v>0</v>
      </c>
      <c r="D328" s="99">
        <f>SUM(D320:D327)</f>
        <v>0</v>
      </c>
      <c r="F328" s="113">
        <f>SUM(F320:F327)</f>
        <v>0</v>
      </c>
      <c r="G328" s="113">
        <f>SUM(G320:G327)</f>
        <v>0</v>
      </c>
    </row>
    <row r="329" spans="1:7" outlineLevel="1" x14ac:dyDescent="0.25">
      <c r="A329" s="99" t="s">
        <v>815</v>
      </c>
      <c r="B329" s="114"/>
      <c r="F329" s="111" t="str">
        <f t="shared" si="8"/>
        <v/>
      </c>
      <c r="G329" s="111" t="str">
        <f t="shared" si="9"/>
        <v/>
      </c>
    </row>
    <row r="330" spans="1:7" outlineLevel="1" x14ac:dyDescent="0.25">
      <c r="A330" s="99" t="s">
        <v>816</v>
      </c>
      <c r="B330" s="114"/>
      <c r="F330" s="111" t="str">
        <f t="shared" si="8"/>
        <v/>
      </c>
      <c r="G330" s="111" t="str">
        <f t="shared" si="9"/>
        <v/>
      </c>
    </row>
    <row r="331" spans="1:7" outlineLevel="1" x14ac:dyDescent="0.25">
      <c r="A331" s="99" t="s">
        <v>817</v>
      </c>
      <c r="B331" s="114"/>
      <c r="F331" s="111" t="str">
        <f t="shared" si="8"/>
        <v/>
      </c>
      <c r="G331" s="111" t="str">
        <f t="shared" si="9"/>
        <v/>
      </c>
    </row>
    <row r="332" spans="1:7" outlineLevel="1" x14ac:dyDescent="0.25">
      <c r="A332" s="99" t="s">
        <v>818</v>
      </c>
      <c r="B332" s="114"/>
      <c r="F332" s="111" t="str">
        <f t="shared" si="8"/>
        <v/>
      </c>
      <c r="G332" s="111" t="str">
        <f t="shared" si="9"/>
        <v/>
      </c>
    </row>
    <row r="333" spans="1:7" outlineLevel="1" x14ac:dyDescent="0.25">
      <c r="A333" s="99" t="s">
        <v>819</v>
      </c>
      <c r="B333" s="114"/>
      <c r="F333" s="111" t="str">
        <f t="shared" si="8"/>
        <v/>
      </c>
      <c r="G333" s="111" t="str">
        <f t="shared" si="9"/>
        <v/>
      </c>
    </row>
    <row r="334" spans="1:7" outlineLevel="1" x14ac:dyDescent="0.25">
      <c r="A334" s="99" t="s">
        <v>820</v>
      </c>
      <c r="B334" s="114"/>
      <c r="F334" s="111" t="str">
        <f t="shared" si="8"/>
        <v/>
      </c>
      <c r="G334" s="111" t="str">
        <f t="shared" si="9"/>
        <v/>
      </c>
    </row>
    <row r="335" spans="1:7" outlineLevel="1" x14ac:dyDescent="0.25">
      <c r="A335" s="99" t="s">
        <v>821</v>
      </c>
      <c r="B335" s="114"/>
      <c r="F335" s="111"/>
      <c r="G335" s="111"/>
    </row>
    <row r="336" spans="1:7" outlineLevel="1" x14ac:dyDescent="0.25">
      <c r="A336" s="99" t="s">
        <v>822</v>
      </c>
      <c r="B336" s="114"/>
      <c r="F336" s="111"/>
      <c r="G336" s="111"/>
    </row>
    <row r="337" spans="1:7" outlineLevel="1" x14ac:dyDescent="0.25">
      <c r="A337" s="99" t="s">
        <v>823</v>
      </c>
      <c r="B337" s="114"/>
      <c r="F337" s="113"/>
      <c r="G337" s="113"/>
    </row>
    <row r="338" spans="1:7" ht="15" customHeight="1" x14ac:dyDescent="0.25">
      <c r="A338" s="108"/>
      <c r="B338" s="109" t="s">
        <v>824</v>
      </c>
      <c r="C338" s="108" t="s">
        <v>666</v>
      </c>
      <c r="D338" s="108" t="s">
        <v>667</v>
      </c>
      <c r="E338" s="108"/>
      <c r="F338" s="108" t="s">
        <v>496</v>
      </c>
      <c r="G338" s="108" t="s">
        <v>668</v>
      </c>
    </row>
    <row r="339" spans="1:7" x14ac:dyDescent="0.25">
      <c r="A339" s="99" t="s">
        <v>825</v>
      </c>
      <c r="B339" s="99" t="s">
        <v>699</v>
      </c>
      <c r="C339" s="161" t="s">
        <v>920</v>
      </c>
      <c r="G339" s="99"/>
    </row>
    <row r="340" spans="1:7" x14ac:dyDescent="0.25">
      <c r="G340" s="99"/>
    </row>
    <row r="341" spans="1:7" x14ac:dyDescent="0.25">
      <c r="B341" s="118" t="s">
        <v>700</v>
      </c>
      <c r="G341" s="99"/>
    </row>
    <row r="342" spans="1:7" x14ac:dyDescent="0.25">
      <c r="A342" s="99" t="s">
        <v>826</v>
      </c>
      <c r="B342" s="99" t="s">
        <v>702</v>
      </c>
      <c r="C342" s="161" t="s">
        <v>920</v>
      </c>
      <c r="D342" s="161" t="s">
        <v>920</v>
      </c>
      <c r="F342" s="111" t="str">
        <f>IF($C$350=0,"",IF(C342="[Mark as ND1 if not relevant]","",C342/$C$350))</f>
        <v/>
      </c>
      <c r="G342" s="111" t="str">
        <f>IF($D$350=0,"",IF(D342="[Mark as ND1 if not relevant]","",D342/$D$350))</f>
        <v/>
      </c>
    </row>
    <row r="343" spans="1:7" x14ac:dyDescent="0.25">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x14ac:dyDescent="0.25">
      <c r="A344" s="99" t="s">
        <v>828</v>
      </c>
      <c r="B344" s="99" t="s">
        <v>706</v>
      </c>
      <c r="C344" s="161" t="s">
        <v>920</v>
      </c>
      <c r="D344" s="161" t="s">
        <v>920</v>
      </c>
      <c r="F344" s="111" t="str">
        <f t="shared" si="10"/>
        <v/>
      </c>
      <c r="G344" s="111" t="str">
        <f t="shared" si="11"/>
        <v/>
      </c>
    </row>
    <row r="345" spans="1:7" x14ac:dyDescent="0.25">
      <c r="A345" s="99" t="s">
        <v>829</v>
      </c>
      <c r="B345" s="99" t="s">
        <v>708</v>
      </c>
      <c r="C345" s="161" t="s">
        <v>920</v>
      </c>
      <c r="D345" s="161" t="s">
        <v>920</v>
      </c>
      <c r="F345" s="111" t="str">
        <f t="shared" si="10"/>
        <v/>
      </c>
      <c r="G345" s="111" t="str">
        <f t="shared" si="11"/>
        <v/>
      </c>
    </row>
    <row r="346" spans="1:7" x14ac:dyDescent="0.25">
      <c r="A346" s="99" t="s">
        <v>830</v>
      </c>
      <c r="B346" s="99" t="s">
        <v>710</v>
      </c>
      <c r="C346" s="161" t="s">
        <v>920</v>
      </c>
      <c r="D346" s="161" t="s">
        <v>920</v>
      </c>
      <c r="F346" s="111" t="str">
        <f t="shared" si="10"/>
        <v/>
      </c>
      <c r="G346" s="111" t="str">
        <f t="shared" si="11"/>
        <v/>
      </c>
    </row>
    <row r="347" spans="1:7" x14ac:dyDescent="0.25">
      <c r="A347" s="99" t="s">
        <v>831</v>
      </c>
      <c r="B347" s="99" t="s">
        <v>712</v>
      </c>
      <c r="C347" s="161" t="s">
        <v>920</v>
      </c>
      <c r="D347" s="161" t="s">
        <v>920</v>
      </c>
      <c r="F347" s="111" t="str">
        <f t="shared" si="10"/>
        <v/>
      </c>
      <c r="G347" s="111" t="str">
        <f t="shared" si="11"/>
        <v/>
      </c>
    </row>
    <row r="348" spans="1:7" x14ac:dyDescent="0.25">
      <c r="A348" s="99" t="s">
        <v>832</v>
      </c>
      <c r="B348" s="99" t="s">
        <v>714</v>
      </c>
      <c r="C348" s="161" t="s">
        <v>920</v>
      </c>
      <c r="D348" s="161" t="s">
        <v>920</v>
      </c>
      <c r="F348" s="111" t="str">
        <f t="shared" si="10"/>
        <v/>
      </c>
      <c r="G348" s="111" t="str">
        <f t="shared" si="11"/>
        <v/>
      </c>
    </row>
    <row r="349" spans="1:7" x14ac:dyDescent="0.25">
      <c r="A349" s="99" t="s">
        <v>833</v>
      </c>
      <c r="B349" s="99" t="s">
        <v>716</v>
      </c>
      <c r="C349" s="161" t="s">
        <v>920</v>
      </c>
      <c r="D349" s="161" t="s">
        <v>920</v>
      </c>
      <c r="F349" s="111" t="str">
        <f t="shared" si="10"/>
        <v/>
      </c>
      <c r="G349" s="111" t="str">
        <f t="shared" si="11"/>
        <v/>
      </c>
    </row>
    <row r="350" spans="1:7" x14ac:dyDescent="0.25">
      <c r="A350" s="99" t="s">
        <v>834</v>
      </c>
      <c r="B350" s="127" t="s">
        <v>93</v>
      </c>
      <c r="C350" s="99">
        <f>SUM(C342:C349)</f>
        <v>0</v>
      </c>
      <c r="D350" s="99">
        <f>SUM(D342:D349)</f>
        <v>0</v>
      </c>
      <c r="F350" s="113">
        <f>SUM(F342:F349)</f>
        <v>0</v>
      </c>
      <c r="G350" s="113">
        <f>SUM(G342:G349)</f>
        <v>0</v>
      </c>
    </row>
    <row r="351" spans="1:7" outlineLevel="1" x14ac:dyDescent="0.25">
      <c r="A351" s="99" t="s">
        <v>835</v>
      </c>
      <c r="B351" s="114"/>
      <c r="F351" s="111" t="str">
        <f t="shared" ref="F351:F356" si="12">IF($C$350=0,"",IF(C351="[for completion]","",C351/$C$350))</f>
        <v/>
      </c>
      <c r="G351" s="111" t="str">
        <f t="shared" ref="G351:G356" si="13">IF($D$350=0,"",IF(D351="[for completion]","",D351/$D$350))</f>
        <v/>
      </c>
    </row>
    <row r="352" spans="1:7" outlineLevel="1" x14ac:dyDescent="0.25">
      <c r="A352" s="99" t="s">
        <v>836</v>
      </c>
      <c r="B352" s="114"/>
      <c r="F352" s="111" t="str">
        <f t="shared" si="12"/>
        <v/>
      </c>
      <c r="G352" s="111" t="str">
        <f t="shared" si="13"/>
        <v/>
      </c>
    </row>
    <row r="353" spans="1:7" outlineLevel="1" x14ac:dyDescent="0.25">
      <c r="A353" s="99" t="s">
        <v>837</v>
      </c>
      <c r="B353" s="114"/>
      <c r="F353" s="111" t="str">
        <f t="shared" si="12"/>
        <v/>
      </c>
      <c r="G353" s="111" t="str">
        <f t="shared" si="13"/>
        <v/>
      </c>
    </row>
    <row r="354" spans="1:7" outlineLevel="1" x14ac:dyDescent="0.25">
      <c r="A354" s="99" t="s">
        <v>838</v>
      </c>
      <c r="B354" s="114"/>
      <c r="F354" s="111" t="str">
        <f t="shared" si="12"/>
        <v/>
      </c>
      <c r="G354" s="111" t="str">
        <f t="shared" si="13"/>
        <v/>
      </c>
    </row>
    <row r="355" spans="1:7" outlineLevel="1" x14ac:dyDescent="0.25">
      <c r="A355" s="99" t="s">
        <v>839</v>
      </c>
      <c r="B355" s="114"/>
      <c r="F355" s="111" t="str">
        <f t="shared" si="12"/>
        <v/>
      </c>
      <c r="G355" s="111" t="str">
        <f t="shared" si="13"/>
        <v/>
      </c>
    </row>
    <row r="356" spans="1:7" outlineLevel="1" x14ac:dyDescent="0.25">
      <c r="A356" s="99" t="s">
        <v>840</v>
      </c>
      <c r="B356" s="114"/>
      <c r="F356" s="111" t="str">
        <f t="shared" si="12"/>
        <v/>
      </c>
      <c r="G356" s="111" t="str">
        <f t="shared" si="13"/>
        <v/>
      </c>
    </row>
    <row r="357" spans="1:7" outlineLevel="1" x14ac:dyDescent="0.25">
      <c r="A357" s="99" t="s">
        <v>841</v>
      </c>
      <c r="B357" s="114"/>
      <c r="F357" s="111"/>
      <c r="G357" s="111"/>
    </row>
    <row r="358" spans="1:7" outlineLevel="1" x14ac:dyDescent="0.25">
      <c r="A358" s="99" t="s">
        <v>842</v>
      </c>
      <c r="B358" s="114"/>
      <c r="F358" s="111"/>
      <c r="G358" s="111"/>
    </row>
    <row r="359" spans="1:7" outlineLevel="1" x14ac:dyDescent="0.25">
      <c r="A359" s="99" t="s">
        <v>843</v>
      </c>
      <c r="B359" s="114"/>
      <c r="F359" s="111"/>
      <c r="G359" s="113"/>
    </row>
    <row r="360" spans="1:7" ht="15" customHeight="1" x14ac:dyDescent="0.25">
      <c r="A360" s="108"/>
      <c r="B360" s="109" t="s">
        <v>844</v>
      </c>
      <c r="C360" s="108" t="s">
        <v>845</v>
      </c>
      <c r="D360" s="108"/>
      <c r="E360" s="108"/>
      <c r="F360" s="108"/>
      <c r="G360" s="110"/>
    </row>
    <row r="361" spans="1:7" x14ac:dyDescent="0.25">
      <c r="A361" s="99" t="s">
        <v>846</v>
      </c>
      <c r="B361" s="118" t="s">
        <v>847</v>
      </c>
      <c r="C361" s="161" t="s">
        <v>920</v>
      </c>
      <c r="G361" s="99"/>
    </row>
    <row r="362" spans="1:7" x14ac:dyDescent="0.25">
      <c r="A362" s="99" t="s">
        <v>848</v>
      </c>
      <c r="B362" s="118" t="s">
        <v>849</v>
      </c>
      <c r="C362" s="161" t="s">
        <v>920</v>
      </c>
      <c r="G362" s="99"/>
    </row>
    <row r="363" spans="1:7" x14ac:dyDescent="0.25">
      <c r="A363" s="99" t="s">
        <v>850</v>
      </c>
      <c r="B363" s="118" t="s">
        <v>851</v>
      </c>
      <c r="C363" s="161" t="s">
        <v>920</v>
      </c>
      <c r="G363" s="99"/>
    </row>
    <row r="364" spans="1:7" x14ac:dyDescent="0.25">
      <c r="A364" s="99" t="s">
        <v>852</v>
      </c>
      <c r="B364" s="118" t="s">
        <v>853</v>
      </c>
      <c r="C364" s="161" t="s">
        <v>920</v>
      </c>
      <c r="G364" s="99"/>
    </row>
    <row r="365" spans="1:7" x14ac:dyDescent="0.25">
      <c r="A365" s="99" t="s">
        <v>854</v>
      </c>
      <c r="B365" s="118" t="s">
        <v>855</v>
      </c>
      <c r="C365" s="161" t="s">
        <v>920</v>
      </c>
      <c r="G365" s="99"/>
    </row>
    <row r="366" spans="1:7" x14ac:dyDescent="0.25">
      <c r="A366" s="99" t="s">
        <v>856</v>
      </c>
      <c r="B366" s="118" t="s">
        <v>857</v>
      </c>
      <c r="C366" s="161" t="s">
        <v>920</v>
      </c>
      <c r="G366" s="99"/>
    </row>
    <row r="367" spans="1:7" x14ac:dyDescent="0.25">
      <c r="A367" s="99" t="s">
        <v>858</v>
      </c>
      <c r="B367" s="118" t="s">
        <v>859</v>
      </c>
      <c r="C367" s="161" t="s">
        <v>920</v>
      </c>
      <c r="G367" s="99"/>
    </row>
    <row r="368" spans="1:7" x14ac:dyDescent="0.25">
      <c r="A368" s="99" t="s">
        <v>860</v>
      </c>
      <c r="B368" s="118" t="s">
        <v>861</v>
      </c>
      <c r="C368" s="161" t="s">
        <v>920</v>
      </c>
      <c r="G368" s="99"/>
    </row>
    <row r="369" spans="1:7" x14ac:dyDescent="0.25">
      <c r="A369" s="99" t="s">
        <v>862</v>
      </c>
      <c r="B369" s="118" t="s">
        <v>863</v>
      </c>
      <c r="C369" s="161" t="s">
        <v>920</v>
      </c>
      <c r="G369" s="99"/>
    </row>
    <row r="370" spans="1:7" x14ac:dyDescent="0.25">
      <c r="A370" s="99" t="s">
        <v>864</v>
      </c>
      <c r="B370" s="118" t="s">
        <v>91</v>
      </c>
      <c r="C370" s="161" t="s">
        <v>920</v>
      </c>
      <c r="G370" s="99"/>
    </row>
    <row r="371" spans="1:7" outlineLevel="1" x14ac:dyDescent="0.25">
      <c r="A371" s="99" t="s">
        <v>865</v>
      </c>
      <c r="B371" s="114"/>
      <c r="C371" s="132"/>
      <c r="G371" s="99"/>
    </row>
    <row r="372" spans="1:7" outlineLevel="1" x14ac:dyDescent="0.25">
      <c r="A372" s="99" t="s">
        <v>866</v>
      </c>
      <c r="B372" s="114"/>
      <c r="C372" s="132"/>
      <c r="G372" s="99"/>
    </row>
    <row r="373" spans="1:7" outlineLevel="1" x14ac:dyDescent="0.25">
      <c r="A373" s="99" t="s">
        <v>867</v>
      </c>
      <c r="B373" s="114"/>
      <c r="C373" s="132"/>
      <c r="G373" s="99"/>
    </row>
    <row r="374" spans="1:7" outlineLevel="1" x14ac:dyDescent="0.25">
      <c r="A374" s="99" t="s">
        <v>868</v>
      </c>
      <c r="B374" s="114"/>
      <c r="C374" s="132"/>
      <c r="G374" s="99"/>
    </row>
    <row r="375" spans="1:7" outlineLevel="1" x14ac:dyDescent="0.25">
      <c r="A375" s="99" t="s">
        <v>869</v>
      </c>
      <c r="B375" s="114"/>
      <c r="C375" s="132"/>
      <c r="G375" s="99"/>
    </row>
    <row r="376" spans="1:7" outlineLevel="1" x14ac:dyDescent="0.25">
      <c r="A376" s="99" t="s">
        <v>870</v>
      </c>
      <c r="B376" s="114"/>
      <c r="C376" s="132"/>
      <c r="G376" s="99"/>
    </row>
    <row r="377" spans="1:7" outlineLevel="1" x14ac:dyDescent="0.25">
      <c r="A377" s="99" t="s">
        <v>871</v>
      </c>
      <c r="B377" s="114"/>
      <c r="C377" s="132"/>
      <c r="G377" s="99"/>
    </row>
    <row r="378" spans="1:7" outlineLevel="1" x14ac:dyDescent="0.25">
      <c r="A378" s="99" t="s">
        <v>872</v>
      </c>
      <c r="B378" s="114"/>
      <c r="C378" s="132"/>
      <c r="G378" s="99"/>
    </row>
    <row r="379" spans="1:7" outlineLevel="1" x14ac:dyDescent="0.25">
      <c r="A379" s="99" t="s">
        <v>873</v>
      </c>
      <c r="B379" s="114"/>
      <c r="C379" s="132"/>
      <c r="G379" s="99"/>
    </row>
    <row r="380" spans="1:7" outlineLevel="1" x14ac:dyDescent="0.25">
      <c r="A380" s="99" t="s">
        <v>874</v>
      </c>
      <c r="B380" s="114"/>
      <c r="C380" s="132"/>
      <c r="G380" s="99"/>
    </row>
    <row r="381" spans="1:7" outlineLevel="1" x14ac:dyDescent="0.25">
      <c r="A381" s="99" t="s">
        <v>875</v>
      </c>
      <c r="B381" s="114"/>
      <c r="C381" s="132"/>
      <c r="G381" s="99"/>
    </row>
    <row r="382" spans="1:7" outlineLevel="1" x14ac:dyDescent="0.25">
      <c r="A382" s="99" t="s">
        <v>876</v>
      </c>
      <c r="B382" s="114"/>
      <c r="C382" s="132"/>
    </row>
    <row r="383" spans="1:7" outlineLevel="1" x14ac:dyDescent="0.25">
      <c r="A383" s="99" t="s">
        <v>877</v>
      </c>
      <c r="B383" s="114"/>
      <c r="C383" s="132"/>
    </row>
    <row r="384" spans="1:7" outlineLevel="1" x14ac:dyDescent="0.25">
      <c r="A384" s="99" t="s">
        <v>878</v>
      </c>
      <c r="B384" s="114"/>
      <c r="C384" s="132"/>
    </row>
    <row r="385" spans="1:3" outlineLevel="1" x14ac:dyDescent="0.25">
      <c r="A385" s="99" t="s">
        <v>879</v>
      </c>
      <c r="B385" s="114"/>
      <c r="C385" s="132"/>
    </row>
    <row r="386" spans="1:3" outlineLevel="1" x14ac:dyDescent="0.25">
      <c r="A386" s="99" t="s">
        <v>880</v>
      </c>
      <c r="B386" s="114"/>
      <c r="C386" s="132"/>
    </row>
    <row r="387" spans="1:3" outlineLevel="1" x14ac:dyDescent="0.25">
      <c r="A387" s="99" t="s">
        <v>881</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C2" sqref="C2"/>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3" t="s">
        <v>1141</v>
      </c>
      <c r="D1" s="20"/>
      <c r="E1" s="20"/>
      <c r="F1" s="20"/>
      <c r="G1" s="20"/>
      <c r="H1" s="20"/>
      <c r="I1" s="20"/>
      <c r="J1" s="20"/>
      <c r="K1" s="20"/>
      <c r="L1" s="20"/>
      <c r="M1" s="20"/>
    </row>
    <row r="2" spans="1:13" x14ac:dyDescent="0.25">
      <c r="B2" s="23"/>
      <c r="C2" s="23"/>
    </row>
    <row r="3" spans="1:13" x14ac:dyDescent="0.25">
      <c r="A3" s="74" t="s">
        <v>883</v>
      </c>
      <c r="B3" s="75"/>
      <c r="C3" s="23"/>
    </row>
    <row r="4" spans="1:13" x14ac:dyDescent="0.25">
      <c r="C4" s="23"/>
    </row>
    <row r="5" spans="1:13" ht="37.5" x14ac:dyDescent="0.25">
      <c r="A5" s="36" t="s">
        <v>29</v>
      </c>
      <c r="B5" s="36" t="s">
        <v>884</v>
      </c>
      <c r="C5" s="76" t="s">
        <v>1155</v>
      </c>
    </row>
    <row r="6" spans="1:13" ht="293.25" x14ac:dyDescent="0.25">
      <c r="A6" s="1" t="s">
        <v>885</v>
      </c>
      <c r="B6" s="39" t="s">
        <v>886</v>
      </c>
      <c r="C6" s="162" t="s">
        <v>1185</v>
      </c>
    </row>
    <row r="7" spans="1:13" ht="38.25" x14ac:dyDescent="0.25">
      <c r="A7" s="1" t="s">
        <v>887</v>
      </c>
      <c r="B7" s="39" t="s">
        <v>888</v>
      </c>
      <c r="C7" s="163" t="s">
        <v>1186</v>
      </c>
    </row>
    <row r="8" spans="1:13" ht="42.75" customHeight="1" x14ac:dyDescent="0.25">
      <c r="A8" s="1" t="s">
        <v>889</v>
      </c>
      <c r="B8" s="39" t="s">
        <v>890</v>
      </c>
      <c r="C8" s="163" t="s">
        <v>1187</v>
      </c>
    </row>
    <row r="9" spans="1:13" ht="27" customHeight="1" x14ac:dyDescent="0.25">
      <c r="A9" s="1" t="s">
        <v>891</v>
      </c>
      <c r="B9" s="39" t="s">
        <v>892</v>
      </c>
      <c r="C9" s="163" t="s">
        <v>1188</v>
      </c>
    </row>
    <row r="10" spans="1:13" ht="44.25" customHeight="1" x14ac:dyDescent="0.25">
      <c r="A10" s="1" t="s">
        <v>893</v>
      </c>
      <c r="B10" s="39" t="s">
        <v>1110</v>
      </c>
      <c r="C10" s="163" t="s">
        <v>1189</v>
      </c>
    </row>
    <row r="11" spans="1:13" ht="83.25" customHeight="1" x14ac:dyDescent="0.25">
      <c r="A11" s="1" t="s">
        <v>894</v>
      </c>
      <c r="B11" s="39" t="s">
        <v>895</v>
      </c>
      <c r="C11" s="163" t="s">
        <v>1190</v>
      </c>
    </row>
    <row r="12" spans="1:13" x14ac:dyDescent="0.25">
      <c r="A12" s="1" t="s">
        <v>896</v>
      </c>
      <c r="B12" s="39" t="s">
        <v>897</v>
      </c>
      <c r="C12" s="163" t="s">
        <v>1191</v>
      </c>
    </row>
    <row r="13" spans="1:13" ht="62.25" customHeight="1" x14ac:dyDescent="0.25">
      <c r="A13" s="1" t="s">
        <v>898</v>
      </c>
      <c r="B13" s="39" t="s">
        <v>899</v>
      </c>
      <c r="C13" s="163" t="s">
        <v>1192</v>
      </c>
    </row>
    <row r="14" spans="1:13" ht="51" x14ac:dyDescent="0.25">
      <c r="A14" s="1" t="s">
        <v>900</v>
      </c>
      <c r="B14" s="39" t="s">
        <v>901</v>
      </c>
      <c r="C14" s="163" t="s">
        <v>1193</v>
      </c>
    </row>
    <row r="15" spans="1:13" x14ac:dyDescent="0.25">
      <c r="A15" s="1" t="s">
        <v>902</v>
      </c>
      <c r="B15" s="39" t="s">
        <v>903</v>
      </c>
      <c r="C15" s="163" t="s">
        <v>1194</v>
      </c>
    </row>
    <row r="16" spans="1:13" ht="30" x14ac:dyDescent="0.25">
      <c r="A16" s="1" t="s">
        <v>904</v>
      </c>
      <c r="B16" s="43" t="s">
        <v>905</v>
      </c>
      <c r="C16" s="163" t="s">
        <v>1195</v>
      </c>
    </row>
    <row r="17" spans="1:3" ht="86.25" customHeight="1" x14ac:dyDescent="0.25">
      <c r="A17" s="1" t="s">
        <v>906</v>
      </c>
      <c r="B17" s="43" t="s">
        <v>907</v>
      </c>
      <c r="C17" s="163" t="s">
        <v>1196</v>
      </c>
    </row>
    <row r="18" spans="1:3" x14ac:dyDescent="0.25">
      <c r="A18" s="1" t="s">
        <v>908</v>
      </c>
      <c r="B18" s="43" t="s">
        <v>909</v>
      </c>
      <c r="C18" s="163" t="s">
        <v>1197</v>
      </c>
    </row>
    <row r="19" spans="1:3" outlineLevel="1" x14ac:dyDescent="0.25">
      <c r="A19" s="1" t="s">
        <v>910</v>
      </c>
      <c r="B19" s="165" t="s">
        <v>911</v>
      </c>
      <c r="C19" s="163" t="s">
        <v>1198</v>
      </c>
    </row>
    <row r="20" spans="1:3" ht="38.25" outlineLevel="1" x14ac:dyDescent="0.25">
      <c r="A20" s="1" t="s">
        <v>912</v>
      </c>
      <c r="B20" s="164" t="s">
        <v>1199</v>
      </c>
      <c r="C20" s="163" t="s">
        <v>1200</v>
      </c>
    </row>
    <row r="21" spans="1:3" ht="32.25" customHeight="1" outlineLevel="1" x14ac:dyDescent="0.25">
      <c r="A21" s="1" t="s">
        <v>913</v>
      </c>
      <c r="B21" s="164" t="s">
        <v>1201</v>
      </c>
      <c r="C21" s="163" t="s">
        <v>1202</v>
      </c>
    </row>
    <row r="22" spans="1:3" outlineLevel="1" x14ac:dyDescent="0.25">
      <c r="A22" s="1" t="s">
        <v>914</v>
      </c>
      <c r="B22" s="73"/>
      <c r="C22" s="25"/>
    </row>
    <row r="23" spans="1:3" outlineLevel="1" x14ac:dyDescent="0.25">
      <c r="A23" s="1" t="s">
        <v>915</v>
      </c>
      <c r="B23" s="73"/>
      <c r="C23" s="25"/>
    </row>
    <row r="24" spans="1:3" ht="18.75" x14ac:dyDescent="0.25">
      <c r="A24" s="36"/>
      <c r="B24" s="36" t="s">
        <v>916</v>
      </c>
      <c r="C24" s="76" t="s">
        <v>917</v>
      </c>
    </row>
    <row r="25" spans="1:3" x14ac:dyDescent="0.25">
      <c r="A25" s="1" t="s">
        <v>918</v>
      </c>
      <c r="B25" s="43" t="s">
        <v>919</v>
      </c>
      <c r="C25" s="25" t="s">
        <v>920</v>
      </c>
    </row>
    <row r="26" spans="1:3" x14ac:dyDescent="0.25">
      <c r="A26" s="1" t="s">
        <v>921</v>
      </c>
      <c r="B26" s="43" t="s">
        <v>922</v>
      </c>
      <c r="C26" s="25" t="s">
        <v>923</v>
      </c>
    </row>
    <row r="27" spans="1:3" x14ac:dyDescent="0.25">
      <c r="A27" s="1" t="s">
        <v>924</v>
      </c>
      <c r="B27" s="43" t="s">
        <v>925</v>
      </c>
      <c r="C27" s="25" t="s">
        <v>926</v>
      </c>
    </row>
    <row r="28" spans="1:3" outlineLevel="1" x14ac:dyDescent="0.25">
      <c r="A28" s="1" t="s">
        <v>927</v>
      </c>
      <c r="B28" s="42"/>
      <c r="C28" s="25"/>
    </row>
    <row r="29" spans="1:3" outlineLevel="1" x14ac:dyDescent="0.25">
      <c r="A29" s="1" t="s">
        <v>928</v>
      </c>
      <c r="B29" s="42"/>
      <c r="C29" s="25"/>
    </row>
    <row r="30" spans="1:3" outlineLevel="1" x14ac:dyDescent="0.25">
      <c r="A30" s="1" t="s">
        <v>1140</v>
      </c>
      <c r="B30" s="43"/>
      <c r="C30" s="25"/>
    </row>
    <row r="31" spans="1:3" ht="18.75" x14ac:dyDescent="0.25">
      <c r="A31" s="36"/>
      <c r="B31" s="36" t="s">
        <v>929</v>
      </c>
      <c r="C31" s="76" t="s">
        <v>1155</v>
      </c>
    </row>
    <row r="32" spans="1:3" ht="191.25" customHeight="1" x14ac:dyDescent="0.25">
      <c r="A32" s="1" t="s">
        <v>930</v>
      </c>
      <c r="B32" s="164" t="s">
        <v>1204</v>
      </c>
      <c r="C32" s="163" t="s">
        <v>1203</v>
      </c>
    </row>
    <row r="33" spans="1:3" ht="204.75" customHeight="1" x14ac:dyDescent="0.25">
      <c r="A33" s="1" t="s">
        <v>931</v>
      </c>
      <c r="B33" s="164" t="s">
        <v>1205</v>
      </c>
      <c r="C33" s="163" t="s">
        <v>1206</v>
      </c>
    </row>
    <row r="34" spans="1:3" ht="54.75" customHeight="1" x14ac:dyDescent="0.25">
      <c r="A34" s="1" t="s">
        <v>932</v>
      </c>
      <c r="B34" s="164" t="s">
        <v>1207</v>
      </c>
      <c r="C34" s="163" t="s">
        <v>1208</v>
      </c>
    </row>
    <row r="35" spans="1:3" x14ac:dyDescent="0.25">
      <c r="A35" s="1" t="s">
        <v>933</v>
      </c>
      <c r="B35" s="42"/>
    </row>
    <row r="36" spans="1:3" x14ac:dyDescent="0.25">
      <c r="A36" s="1" t="s">
        <v>934</v>
      </c>
      <c r="B36" s="42"/>
    </row>
    <row r="37" spans="1:3" x14ac:dyDescent="0.25">
      <c r="A37" s="1" t="s">
        <v>935</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baseColWidth="10" defaultColWidth="9.140625" defaultRowHeight="15" x14ac:dyDescent="0.25"/>
  <cols>
    <col min="1" max="1" width="242" style="2" customWidth="1"/>
    <col min="2" max="16384" width="9.140625" style="2"/>
  </cols>
  <sheetData>
    <row r="1" spans="1:1" ht="31.5" x14ac:dyDescent="0.25">
      <c r="A1" s="22" t="s">
        <v>936</v>
      </c>
    </row>
    <row r="3" spans="1:1" x14ac:dyDescent="0.25">
      <c r="A3" s="79"/>
    </row>
    <row r="4" spans="1:1" ht="34.5" x14ac:dyDescent="0.25">
      <c r="A4" s="80" t="s">
        <v>937</v>
      </c>
    </row>
    <row r="5" spans="1:1" ht="34.5" x14ac:dyDescent="0.25">
      <c r="A5" s="80" t="s">
        <v>938</v>
      </c>
    </row>
    <row r="6" spans="1:1" ht="34.5" x14ac:dyDescent="0.25">
      <c r="A6" s="80" t="s">
        <v>939</v>
      </c>
    </row>
    <row r="7" spans="1:1" ht="17.25" x14ac:dyDescent="0.25">
      <c r="A7" s="80"/>
    </row>
    <row r="8" spans="1:1" ht="18.75" x14ac:dyDescent="0.25">
      <c r="A8" s="81" t="s">
        <v>940</v>
      </c>
    </row>
    <row r="9" spans="1:1" ht="34.5" x14ac:dyDescent="0.3">
      <c r="A9" s="90" t="s">
        <v>1103</v>
      </c>
    </row>
    <row r="10" spans="1:1" ht="69" x14ac:dyDescent="0.25">
      <c r="A10" s="83" t="s">
        <v>941</v>
      </c>
    </row>
    <row r="11" spans="1:1" ht="34.5" x14ac:dyDescent="0.25">
      <c r="A11" s="83" t="s">
        <v>942</v>
      </c>
    </row>
    <row r="12" spans="1:1" ht="17.25" x14ac:dyDescent="0.25">
      <c r="A12" s="83" t="s">
        <v>943</v>
      </c>
    </row>
    <row r="13" spans="1:1" ht="17.25" x14ac:dyDescent="0.25">
      <c r="A13" s="83" t="s">
        <v>944</v>
      </c>
    </row>
    <row r="14" spans="1:1" ht="34.5" x14ac:dyDescent="0.25">
      <c r="A14" s="83" t="s">
        <v>945</v>
      </c>
    </row>
    <row r="15" spans="1:1" ht="17.25" x14ac:dyDescent="0.25">
      <c r="A15" s="83"/>
    </row>
    <row r="16" spans="1:1" ht="18.75" x14ac:dyDescent="0.25">
      <c r="A16" s="81" t="s">
        <v>946</v>
      </c>
    </row>
    <row r="17" spans="1:1" ht="17.25" x14ac:dyDescent="0.25">
      <c r="A17" s="84" t="s">
        <v>947</v>
      </c>
    </row>
    <row r="18" spans="1:1" ht="34.5" x14ac:dyDescent="0.25">
      <c r="A18" s="85" t="s">
        <v>948</v>
      </c>
    </row>
    <row r="19" spans="1:1" ht="34.5" x14ac:dyDescent="0.25">
      <c r="A19" s="85" t="s">
        <v>949</v>
      </c>
    </row>
    <row r="20" spans="1:1" ht="51.75" x14ac:dyDescent="0.25">
      <c r="A20" s="85" t="s">
        <v>950</v>
      </c>
    </row>
    <row r="21" spans="1:1" ht="86.25" x14ac:dyDescent="0.25">
      <c r="A21" s="85" t="s">
        <v>951</v>
      </c>
    </row>
    <row r="22" spans="1:1" ht="51.75" x14ac:dyDescent="0.25">
      <c r="A22" s="85" t="s">
        <v>952</v>
      </c>
    </row>
    <row r="23" spans="1:1" ht="34.5" x14ac:dyDescent="0.25">
      <c r="A23" s="85" t="s">
        <v>953</v>
      </c>
    </row>
    <row r="24" spans="1:1" ht="17.25" x14ac:dyDescent="0.25">
      <c r="A24" s="85" t="s">
        <v>954</v>
      </c>
    </row>
    <row r="25" spans="1:1" ht="17.25" x14ac:dyDescent="0.25">
      <c r="A25" s="84" t="s">
        <v>955</v>
      </c>
    </row>
    <row r="26" spans="1:1" ht="51.75" x14ac:dyDescent="0.3">
      <c r="A26" s="86" t="s">
        <v>956</v>
      </c>
    </row>
    <row r="27" spans="1:1" ht="17.25" x14ac:dyDescent="0.3">
      <c r="A27" s="86" t="s">
        <v>957</v>
      </c>
    </row>
    <row r="28" spans="1:1" ht="17.25" x14ac:dyDescent="0.25">
      <c r="A28" s="84" t="s">
        <v>958</v>
      </c>
    </row>
    <row r="29" spans="1:1" ht="34.5" x14ac:dyDescent="0.25">
      <c r="A29" s="85" t="s">
        <v>959</v>
      </c>
    </row>
    <row r="30" spans="1:1" ht="34.5" x14ac:dyDescent="0.25">
      <c r="A30" s="85" t="s">
        <v>960</v>
      </c>
    </row>
    <row r="31" spans="1:1" ht="34.5" x14ac:dyDescent="0.25">
      <c r="A31" s="85" t="s">
        <v>961</v>
      </c>
    </row>
    <row r="32" spans="1:1" ht="34.5" x14ac:dyDescent="0.25">
      <c r="A32" s="85" t="s">
        <v>962</v>
      </c>
    </row>
    <row r="33" spans="1:1" ht="17.25" x14ac:dyDescent="0.25">
      <c r="A33" s="85"/>
    </row>
    <row r="34" spans="1:1" ht="18.75" x14ac:dyDescent="0.25">
      <c r="A34" s="81" t="s">
        <v>963</v>
      </c>
    </row>
    <row r="35" spans="1:1" ht="17.25" x14ac:dyDescent="0.25">
      <c r="A35" s="84" t="s">
        <v>964</v>
      </c>
    </row>
    <row r="36" spans="1:1" ht="34.5" x14ac:dyDescent="0.25">
      <c r="A36" s="85" t="s">
        <v>965</v>
      </c>
    </row>
    <row r="37" spans="1:1" ht="34.5" x14ac:dyDescent="0.25">
      <c r="A37" s="85" t="s">
        <v>966</v>
      </c>
    </row>
    <row r="38" spans="1:1" ht="34.5" x14ac:dyDescent="0.25">
      <c r="A38" s="85" t="s">
        <v>967</v>
      </c>
    </row>
    <row r="39" spans="1:1" ht="17.25" x14ac:dyDescent="0.25">
      <c r="A39" s="85" t="s">
        <v>968</v>
      </c>
    </row>
    <row r="40" spans="1:1" ht="17.25" x14ac:dyDescent="0.25">
      <c r="A40" s="85" t="s">
        <v>969</v>
      </c>
    </row>
    <row r="41" spans="1:1" ht="17.25" x14ac:dyDescent="0.25">
      <c r="A41" s="84" t="s">
        <v>970</v>
      </c>
    </row>
    <row r="42" spans="1:1" ht="17.25" x14ac:dyDescent="0.25">
      <c r="A42" s="85" t="s">
        <v>971</v>
      </c>
    </row>
    <row r="43" spans="1:1" ht="17.25" x14ac:dyDescent="0.3">
      <c r="A43" s="86" t="s">
        <v>972</v>
      </c>
    </row>
    <row r="44" spans="1:1" ht="17.25" x14ac:dyDescent="0.25">
      <c r="A44" s="84" t="s">
        <v>973</v>
      </c>
    </row>
    <row r="45" spans="1:1" ht="34.5" x14ac:dyDescent="0.3">
      <c r="A45" s="86" t="s">
        <v>974</v>
      </c>
    </row>
    <row r="46" spans="1:1" ht="34.5" x14ac:dyDescent="0.25">
      <c r="A46" s="85" t="s">
        <v>975</v>
      </c>
    </row>
    <row r="47" spans="1:1" ht="34.5" x14ac:dyDescent="0.25">
      <c r="A47" s="85" t="s">
        <v>976</v>
      </c>
    </row>
    <row r="48" spans="1:1" ht="17.25" x14ac:dyDescent="0.25">
      <c r="A48" s="85" t="s">
        <v>977</v>
      </c>
    </row>
    <row r="49" spans="1:1" ht="17.25" x14ac:dyDescent="0.3">
      <c r="A49" s="86" t="s">
        <v>978</v>
      </c>
    </row>
    <row r="50" spans="1:1" ht="17.25" x14ac:dyDescent="0.25">
      <c r="A50" s="84" t="s">
        <v>979</v>
      </c>
    </row>
    <row r="51" spans="1:1" ht="34.5" x14ac:dyDescent="0.3">
      <c r="A51" s="86" t="s">
        <v>980</v>
      </c>
    </row>
    <row r="52" spans="1:1" ht="17.25" x14ac:dyDescent="0.25">
      <c r="A52" s="85" t="s">
        <v>981</v>
      </c>
    </row>
    <row r="53" spans="1:1" ht="34.5" x14ac:dyDescent="0.3">
      <c r="A53" s="86" t="s">
        <v>982</v>
      </c>
    </row>
    <row r="54" spans="1:1" ht="17.25" x14ac:dyDescent="0.25">
      <c r="A54" s="84" t="s">
        <v>983</v>
      </c>
    </row>
    <row r="55" spans="1:1" ht="17.25" x14ac:dyDescent="0.3">
      <c r="A55" s="86" t="s">
        <v>984</v>
      </c>
    </row>
    <row r="56" spans="1:1" ht="34.5" x14ac:dyDescent="0.25">
      <c r="A56" s="85" t="s">
        <v>985</v>
      </c>
    </row>
    <row r="57" spans="1:1" ht="17.25" x14ac:dyDescent="0.25">
      <c r="A57" s="85" t="s">
        <v>986</v>
      </c>
    </row>
    <row r="58" spans="1:1" ht="17.25" x14ac:dyDescent="0.25">
      <c r="A58" s="85" t="s">
        <v>987</v>
      </c>
    </row>
    <row r="59" spans="1:1" ht="17.25" x14ac:dyDescent="0.25">
      <c r="A59" s="84" t="s">
        <v>988</v>
      </c>
    </row>
    <row r="60" spans="1:1" ht="17.25" x14ac:dyDescent="0.25">
      <c r="A60" s="85" t="s">
        <v>989</v>
      </c>
    </row>
    <row r="61" spans="1:1" ht="17.25" x14ac:dyDescent="0.25">
      <c r="A61" s="87"/>
    </row>
    <row r="62" spans="1:1" ht="18.75" x14ac:dyDescent="0.25">
      <c r="A62" s="81" t="s">
        <v>990</v>
      </c>
    </row>
    <row r="63" spans="1:1" ht="17.25" x14ac:dyDescent="0.25">
      <c r="A63" s="84" t="s">
        <v>991</v>
      </c>
    </row>
    <row r="64" spans="1:1" ht="34.5" x14ac:dyDescent="0.25">
      <c r="A64" s="85" t="s">
        <v>992</v>
      </c>
    </row>
    <row r="65" spans="1:1" ht="17.25" x14ac:dyDescent="0.25">
      <c r="A65" s="85" t="s">
        <v>993</v>
      </c>
    </row>
    <row r="66" spans="1:1" ht="34.5" x14ac:dyDescent="0.25">
      <c r="A66" s="83" t="s">
        <v>994</v>
      </c>
    </row>
    <row r="67" spans="1:1" ht="34.5" x14ac:dyDescent="0.25">
      <c r="A67" s="83" t="s">
        <v>995</v>
      </c>
    </row>
    <row r="68" spans="1:1" ht="34.5" x14ac:dyDescent="0.25">
      <c r="A68" s="83" t="s">
        <v>996</v>
      </c>
    </row>
    <row r="69" spans="1:1" ht="17.25" x14ac:dyDescent="0.25">
      <c r="A69" s="88" t="s">
        <v>997</v>
      </c>
    </row>
    <row r="70" spans="1:1" ht="51.75" x14ac:dyDescent="0.25">
      <c r="A70" s="83" t="s">
        <v>998</v>
      </c>
    </row>
    <row r="71" spans="1:1" ht="17.25" x14ac:dyDescent="0.25">
      <c r="A71" s="83" t="s">
        <v>999</v>
      </c>
    </row>
    <row r="72" spans="1:1" ht="17.25" x14ac:dyDescent="0.25">
      <c r="A72" s="88" t="s">
        <v>1000</v>
      </c>
    </row>
    <row r="73" spans="1:1" ht="17.25" x14ac:dyDescent="0.25">
      <c r="A73" s="83" t="s">
        <v>1001</v>
      </c>
    </row>
    <row r="74" spans="1:1" ht="17.25" x14ac:dyDescent="0.25">
      <c r="A74" s="88" t="s">
        <v>1002</v>
      </c>
    </row>
    <row r="75" spans="1:1" ht="34.5" x14ac:dyDescent="0.25">
      <c r="A75" s="83" t="s">
        <v>1003</v>
      </c>
    </row>
    <row r="76" spans="1:1" ht="17.25" x14ac:dyDescent="0.25">
      <c r="A76" s="83" t="s">
        <v>1004</v>
      </c>
    </row>
    <row r="77" spans="1:1" ht="51.75" x14ac:dyDescent="0.25">
      <c r="A77" s="83" t="s">
        <v>1005</v>
      </c>
    </row>
    <row r="78" spans="1:1" ht="17.25" x14ac:dyDescent="0.25">
      <c r="A78" s="88" t="s">
        <v>1006</v>
      </c>
    </row>
    <row r="79" spans="1:1" ht="17.25" x14ac:dyDescent="0.3">
      <c r="A79" s="82" t="s">
        <v>1007</v>
      </c>
    </row>
    <row r="80" spans="1:1" ht="17.25" x14ac:dyDescent="0.25">
      <c r="A80" s="88" t="s">
        <v>1008</v>
      </c>
    </row>
    <row r="81" spans="1:1" ht="34.5" x14ac:dyDescent="0.25">
      <c r="A81" s="83" t="s">
        <v>1009</v>
      </c>
    </row>
    <row r="82" spans="1:1" ht="34.5" x14ac:dyDescent="0.25">
      <c r="A82" s="83" t="s">
        <v>1010</v>
      </c>
    </row>
    <row r="83" spans="1:1" ht="34.5" x14ac:dyDescent="0.25">
      <c r="A83" s="83" t="s">
        <v>1011</v>
      </c>
    </row>
    <row r="84" spans="1:1" ht="34.5" x14ac:dyDescent="0.25">
      <c r="A84" s="83" t="s">
        <v>1012</v>
      </c>
    </row>
    <row r="85" spans="1:1" ht="34.5" x14ac:dyDescent="0.25">
      <c r="A85" s="83" t="s">
        <v>1013</v>
      </c>
    </row>
    <row r="86" spans="1:1" ht="17.25" x14ac:dyDescent="0.25">
      <c r="A86" s="88" t="s">
        <v>1014</v>
      </c>
    </row>
    <row r="87" spans="1:1" ht="17.25" x14ac:dyDescent="0.25">
      <c r="A87" s="83" t="s">
        <v>1015</v>
      </c>
    </row>
    <row r="88" spans="1:1" ht="34.5" x14ac:dyDescent="0.25">
      <c r="A88" s="83" t="s">
        <v>1016</v>
      </c>
    </row>
    <row r="89" spans="1:1" ht="17.25" x14ac:dyDescent="0.25">
      <c r="A89" s="88" t="s">
        <v>1017</v>
      </c>
    </row>
    <row r="90" spans="1:1" ht="34.5" x14ac:dyDescent="0.25">
      <c r="A90" s="83" t="s">
        <v>1018</v>
      </c>
    </row>
    <row r="91" spans="1:1" ht="17.25" x14ac:dyDescent="0.25">
      <c r="A91" s="88" t="s">
        <v>1019</v>
      </c>
    </row>
    <row r="92" spans="1:1" ht="17.25" x14ac:dyDescent="0.3">
      <c r="A92" s="82" t="s">
        <v>1020</v>
      </c>
    </row>
    <row r="93" spans="1:1" ht="17.25" x14ac:dyDescent="0.25">
      <c r="A93" s="83" t="s">
        <v>1021</v>
      </c>
    </row>
    <row r="94" spans="1:1" ht="17.25" x14ac:dyDescent="0.25">
      <c r="A94" s="83"/>
    </row>
    <row r="95" spans="1:1" ht="18.75" x14ac:dyDescent="0.25">
      <c r="A95" s="81" t="s">
        <v>1022</v>
      </c>
    </row>
    <row r="96" spans="1:1" ht="34.5" x14ac:dyDescent="0.3">
      <c r="A96" s="82" t="s">
        <v>1023</v>
      </c>
    </row>
    <row r="97" spans="1:1" ht="17.25" x14ac:dyDescent="0.3">
      <c r="A97" s="82" t="s">
        <v>1024</v>
      </c>
    </row>
    <row r="98" spans="1:1" ht="17.25" x14ac:dyDescent="0.25">
      <c r="A98" s="88" t="s">
        <v>1025</v>
      </c>
    </row>
    <row r="99" spans="1:1" ht="17.25" x14ac:dyDescent="0.25">
      <c r="A99" s="80" t="s">
        <v>1026</v>
      </c>
    </row>
    <row r="100" spans="1:1" ht="17.25" x14ac:dyDescent="0.25">
      <c r="A100" s="83" t="s">
        <v>1027</v>
      </c>
    </row>
    <row r="101" spans="1:1" ht="17.25" x14ac:dyDescent="0.25">
      <c r="A101" s="83" t="s">
        <v>1028</v>
      </c>
    </row>
    <row r="102" spans="1:1" ht="17.25" x14ac:dyDescent="0.25">
      <c r="A102" s="83" t="s">
        <v>1029</v>
      </c>
    </row>
    <row r="103" spans="1:1" ht="17.25" x14ac:dyDescent="0.25">
      <c r="A103" s="83" t="s">
        <v>1030</v>
      </c>
    </row>
    <row r="104" spans="1:1" ht="34.5" x14ac:dyDescent="0.25">
      <c r="A104" s="83" t="s">
        <v>1031</v>
      </c>
    </row>
    <row r="105" spans="1:1" ht="17.25" x14ac:dyDescent="0.25">
      <c r="A105" s="80" t="s">
        <v>1032</v>
      </c>
    </row>
    <row r="106" spans="1:1" ht="17.25" x14ac:dyDescent="0.25">
      <c r="A106" s="83" t="s">
        <v>1033</v>
      </c>
    </row>
    <row r="107" spans="1:1" ht="17.25" x14ac:dyDescent="0.25">
      <c r="A107" s="83" t="s">
        <v>1034</v>
      </c>
    </row>
    <row r="108" spans="1:1" ht="17.25" x14ac:dyDescent="0.25">
      <c r="A108" s="83" t="s">
        <v>1035</v>
      </c>
    </row>
    <row r="109" spans="1:1" ht="17.25" x14ac:dyDescent="0.25">
      <c r="A109" s="83" t="s">
        <v>1036</v>
      </c>
    </row>
    <row r="110" spans="1:1" ht="17.25" x14ac:dyDescent="0.25">
      <c r="A110" s="83" t="s">
        <v>1037</v>
      </c>
    </row>
    <row r="111" spans="1:1" ht="17.25" x14ac:dyDescent="0.25">
      <c r="A111" s="83" t="s">
        <v>1038</v>
      </c>
    </row>
    <row r="112" spans="1:1" ht="17.25" x14ac:dyDescent="0.25">
      <c r="A112" s="88" t="s">
        <v>1039</v>
      </c>
    </row>
    <row r="113" spans="1:1" ht="17.25" x14ac:dyDescent="0.25">
      <c r="A113" s="83" t="s">
        <v>1040</v>
      </c>
    </row>
    <row r="114" spans="1:1" ht="17.25" x14ac:dyDescent="0.25">
      <c r="A114" s="80" t="s">
        <v>1041</v>
      </c>
    </row>
    <row r="115" spans="1:1" ht="17.25" x14ac:dyDescent="0.25">
      <c r="A115" s="83" t="s">
        <v>1042</v>
      </c>
    </row>
    <row r="116" spans="1:1" ht="17.25" x14ac:dyDescent="0.25">
      <c r="A116" s="83" t="s">
        <v>1043</v>
      </c>
    </row>
    <row r="117" spans="1:1" ht="17.25" x14ac:dyDescent="0.25">
      <c r="A117" s="80" t="s">
        <v>1044</v>
      </c>
    </row>
    <row r="118" spans="1:1" ht="17.25" x14ac:dyDescent="0.25">
      <c r="A118" s="83" t="s">
        <v>1045</v>
      </c>
    </row>
    <row r="119" spans="1:1" ht="17.25" x14ac:dyDescent="0.25">
      <c r="A119" s="83" t="s">
        <v>1046</v>
      </c>
    </row>
    <row r="120" spans="1:1" ht="17.25" x14ac:dyDescent="0.25">
      <c r="A120" s="83" t="s">
        <v>1047</v>
      </c>
    </row>
    <row r="121" spans="1:1" ht="17.25" x14ac:dyDescent="0.25">
      <c r="A121" s="88" t="s">
        <v>1048</v>
      </c>
    </row>
    <row r="122" spans="1:1" ht="17.25" x14ac:dyDescent="0.25">
      <c r="A122" s="80" t="s">
        <v>1049</v>
      </c>
    </row>
    <row r="123" spans="1:1" ht="17.25" x14ac:dyDescent="0.25">
      <c r="A123" s="80" t="s">
        <v>1050</v>
      </c>
    </row>
    <row r="124" spans="1:1" ht="17.25" x14ac:dyDescent="0.25">
      <c r="A124" s="83" t="s">
        <v>1051</v>
      </c>
    </row>
    <row r="125" spans="1:1" ht="17.25" x14ac:dyDescent="0.25">
      <c r="A125" s="83" t="s">
        <v>1052</v>
      </c>
    </row>
    <row r="126" spans="1:1" ht="17.25" x14ac:dyDescent="0.25">
      <c r="A126" s="83" t="s">
        <v>1053</v>
      </c>
    </row>
    <row r="127" spans="1:1" ht="17.25" x14ac:dyDescent="0.25">
      <c r="A127" s="83" t="s">
        <v>1054</v>
      </c>
    </row>
    <row r="128" spans="1:1" ht="17.25" x14ac:dyDescent="0.25">
      <c r="A128" s="83" t="s">
        <v>1055</v>
      </c>
    </row>
    <row r="129" spans="1:1" ht="17.25" x14ac:dyDescent="0.25">
      <c r="A129" s="88" t="s">
        <v>1056</v>
      </c>
    </row>
    <row r="130" spans="1:1" ht="34.5" x14ac:dyDescent="0.25">
      <c r="A130" s="83" t="s">
        <v>1057</v>
      </c>
    </row>
    <row r="131" spans="1:1" ht="69" x14ac:dyDescent="0.25">
      <c r="A131" s="83" t="s">
        <v>1058</v>
      </c>
    </row>
    <row r="132" spans="1:1" ht="34.5" x14ac:dyDescent="0.25">
      <c r="A132" s="83" t="s">
        <v>1059</v>
      </c>
    </row>
    <row r="133" spans="1:1" ht="17.25" x14ac:dyDescent="0.25">
      <c r="A133" s="88" t="s">
        <v>1060</v>
      </c>
    </row>
    <row r="134" spans="1:1" ht="34.5" x14ac:dyDescent="0.25">
      <c r="A134" s="80" t="s">
        <v>1061</v>
      </c>
    </row>
    <row r="135" spans="1:1" ht="17.25" x14ac:dyDescent="0.25">
      <c r="A135" s="80"/>
    </row>
    <row r="136" spans="1:1" ht="18.75" x14ac:dyDescent="0.25">
      <c r="A136" s="81" t="s">
        <v>1062</v>
      </c>
    </row>
    <row r="137" spans="1:1" ht="17.25" x14ac:dyDescent="0.25">
      <c r="A137" s="83" t="s">
        <v>1063</v>
      </c>
    </row>
    <row r="138" spans="1:1" ht="34.5" x14ac:dyDescent="0.25">
      <c r="A138" s="85" t="s">
        <v>1064</v>
      </c>
    </row>
    <row r="139" spans="1:1" ht="34.5" x14ac:dyDescent="0.25">
      <c r="A139" s="85" t="s">
        <v>1065</v>
      </c>
    </row>
    <row r="140" spans="1:1" ht="17.25" x14ac:dyDescent="0.25">
      <c r="A140" s="84" t="s">
        <v>1066</v>
      </c>
    </row>
    <row r="141" spans="1:1" ht="17.25" x14ac:dyDescent="0.25">
      <c r="A141" s="89" t="s">
        <v>1067</v>
      </c>
    </row>
    <row r="142" spans="1:1" ht="34.5" x14ac:dyDescent="0.3">
      <c r="A142" s="86" t="s">
        <v>1068</v>
      </c>
    </row>
    <row r="143" spans="1:1" ht="17.25" x14ac:dyDescent="0.25">
      <c r="A143" s="85" t="s">
        <v>1069</v>
      </c>
    </row>
    <row r="144" spans="1:1" ht="17.25" x14ac:dyDescent="0.25">
      <c r="A144" s="85" t="s">
        <v>1070</v>
      </c>
    </row>
    <row r="145" spans="1:1" ht="17.25" x14ac:dyDescent="0.25">
      <c r="A145" s="89" t="s">
        <v>1071</v>
      </c>
    </row>
    <row r="146" spans="1:1" ht="17.25" x14ac:dyDescent="0.25">
      <c r="A146" s="84" t="s">
        <v>1072</v>
      </c>
    </row>
    <row r="147" spans="1:1" ht="17.25" x14ac:dyDescent="0.25">
      <c r="A147" s="89" t="s">
        <v>1073</v>
      </c>
    </row>
    <row r="148" spans="1:1" ht="17.25" x14ac:dyDescent="0.25">
      <c r="A148" s="85" t="s">
        <v>1074</v>
      </c>
    </row>
    <row r="149" spans="1:1" ht="17.25" x14ac:dyDescent="0.25">
      <c r="A149" s="85" t="s">
        <v>1075</v>
      </c>
    </row>
    <row r="150" spans="1:1" ht="17.25" x14ac:dyDescent="0.25">
      <c r="A150" s="85" t="s">
        <v>1076</v>
      </c>
    </row>
    <row r="151" spans="1:1" ht="34.5" x14ac:dyDescent="0.25">
      <c r="A151" s="89" t="s">
        <v>1077</v>
      </c>
    </row>
    <row r="152" spans="1:1" ht="17.25" x14ac:dyDescent="0.25">
      <c r="A152" s="84" t="s">
        <v>1078</v>
      </c>
    </row>
    <row r="153" spans="1:1" ht="17.25" x14ac:dyDescent="0.25">
      <c r="A153" s="85" t="s">
        <v>1079</v>
      </c>
    </row>
    <row r="154" spans="1:1" ht="17.25" x14ac:dyDescent="0.25">
      <c r="A154" s="85" t="s">
        <v>1080</v>
      </c>
    </row>
    <row r="155" spans="1:1" ht="17.25" x14ac:dyDescent="0.25">
      <c r="A155" s="85" t="s">
        <v>1081</v>
      </c>
    </row>
    <row r="156" spans="1:1" ht="17.25" x14ac:dyDescent="0.25">
      <c r="A156" s="85" t="s">
        <v>1082</v>
      </c>
    </row>
    <row r="157" spans="1:1" ht="34.5" x14ac:dyDescent="0.25">
      <c r="A157" s="85" t="s">
        <v>1083</v>
      </c>
    </row>
    <row r="158" spans="1:1" ht="34.5" x14ac:dyDescent="0.25">
      <c r="A158" s="85" t="s">
        <v>1084</v>
      </c>
    </row>
    <row r="159" spans="1:1" ht="17.25" x14ac:dyDescent="0.25">
      <c r="A159" s="84" t="s">
        <v>1085</v>
      </c>
    </row>
    <row r="160" spans="1:1" ht="34.5" x14ac:dyDescent="0.25">
      <c r="A160" s="85" t="s">
        <v>1086</v>
      </c>
    </row>
    <row r="161" spans="1:1" ht="34.5" x14ac:dyDescent="0.25">
      <c r="A161" s="85" t="s">
        <v>1087</v>
      </c>
    </row>
    <row r="162" spans="1:1" ht="17.25" x14ac:dyDescent="0.25">
      <c r="A162" s="85" t="s">
        <v>1088</v>
      </c>
    </row>
    <row r="163" spans="1:1" ht="17.25" x14ac:dyDescent="0.25">
      <c r="A163" s="84" t="s">
        <v>1089</v>
      </c>
    </row>
    <row r="164" spans="1:1" ht="34.5" x14ac:dyDescent="0.3">
      <c r="A164" s="91" t="s">
        <v>1104</v>
      </c>
    </row>
    <row r="165" spans="1:1" ht="34.5" x14ac:dyDescent="0.25">
      <c r="A165" s="85" t="s">
        <v>1090</v>
      </c>
    </row>
    <row r="166" spans="1:1" ht="17.25" x14ac:dyDescent="0.25">
      <c r="A166" s="84" t="s">
        <v>1091</v>
      </c>
    </row>
    <row r="167" spans="1:1" ht="17.25" x14ac:dyDescent="0.25">
      <c r="A167" s="85" t="s">
        <v>1092</v>
      </c>
    </row>
    <row r="168" spans="1:1" ht="17.25" x14ac:dyDescent="0.25">
      <c r="A168" s="84" t="s">
        <v>1093</v>
      </c>
    </row>
    <row r="169" spans="1:1" ht="17.25" x14ac:dyDescent="0.3">
      <c r="A169" s="86" t="s">
        <v>1094</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89"/>
  <sheetViews>
    <sheetView zoomScale="80" zoomScaleNormal="80" workbookViewId="0">
      <selection activeCell="BG9" sqref="BG9"/>
    </sheetView>
  </sheetViews>
  <sheetFormatPr baseColWidth="10" defaultColWidth="9.140625" defaultRowHeight="15" x14ac:dyDescent="0.25"/>
  <cols>
    <col min="1" max="1" width="1.5703125" style="166" customWidth="1"/>
    <col min="2" max="3" width="0.140625" style="166" customWidth="1"/>
    <col min="4" max="4" width="10.140625" style="166" customWidth="1"/>
    <col min="5" max="5" width="10.42578125" style="166" customWidth="1"/>
    <col min="6" max="6" width="1.7109375" style="166" customWidth="1"/>
    <col min="7" max="7" width="0.5703125" style="166" customWidth="1"/>
    <col min="8" max="8" width="5.7109375" style="166" customWidth="1"/>
    <col min="9" max="9" width="1.140625" style="166" customWidth="1"/>
    <col min="10" max="10" width="0.5703125" style="166" customWidth="1"/>
    <col min="11" max="11" width="2.140625" style="166" customWidth="1"/>
    <col min="12" max="12" width="1.140625" style="166" customWidth="1"/>
    <col min="13" max="13" width="2.140625" style="166" customWidth="1"/>
    <col min="14" max="14" width="0.5703125" style="166" customWidth="1"/>
    <col min="15" max="15" width="0.140625" style="166" customWidth="1"/>
    <col min="16" max="16" width="2.140625" style="166" customWidth="1"/>
    <col min="17" max="17" width="0.42578125" style="166" customWidth="1"/>
    <col min="18" max="18" width="6.28515625" style="166" customWidth="1"/>
    <col min="19" max="19" width="2.85546875" style="166" customWidth="1"/>
    <col min="20" max="20" width="0.28515625" style="166" customWidth="1"/>
    <col min="21" max="21" width="0.85546875" style="166" customWidth="1"/>
    <col min="22" max="22" width="0.5703125" style="166" customWidth="1"/>
    <col min="23" max="23" width="0" style="166" hidden="1" customWidth="1"/>
    <col min="24" max="24" width="4.7109375" style="166" customWidth="1"/>
    <col min="25" max="25" width="2.42578125" style="166" customWidth="1"/>
    <col min="26" max="26" width="0.7109375" style="166" customWidth="1"/>
    <col min="27" max="27" width="0.140625" style="166" customWidth="1"/>
    <col min="28" max="28" width="2.42578125" style="166" customWidth="1"/>
    <col min="29" max="29" width="0.42578125" style="166" customWidth="1"/>
    <col min="30" max="30" width="1.42578125" style="166" customWidth="1"/>
    <col min="31" max="31" width="0" style="166" hidden="1" customWidth="1"/>
    <col min="32" max="32" width="3" style="166" customWidth="1"/>
    <col min="33" max="33" width="2.140625" style="166" customWidth="1"/>
    <col min="34" max="34" width="1" style="166" customWidth="1"/>
    <col min="35" max="36" width="0.140625" style="166" customWidth="1"/>
    <col min="37" max="37" width="5.140625" style="166" customWidth="1"/>
    <col min="38" max="38" width="2.85546875" style="166" customWidth="1"/>
    <col min="39" max="39" width="2.42578125" style="166" customWidth="1"/>
    <col min="40" max="40" width="0.42578125" style="166" customWidth="1"/>
    <col min="41" max="41" width="5.7109375" style="166" customWidth="1"/>
    <col min="42" max="42" width="0.85546875" style="166" customWidth="1"/>
    <col min="43" max="43" width="1.28515625" style="166" customWidth="1"/>
    <col min="44" max="44" width="0" style="166" hidden="1" customWidth="1"/>
    <col min="45" max="45" width="0.42578125" style="166" customWidth="1"/>
    <col min="46" max="46" width="1" style="166" customWidth="1"/>
    <col min="47" max="47" width="1.42578125" style="166" customWidth="1"/>
    <col min="48" max="49" width="3" style="166" customWidth="1"/>
    <col min="50" max="50" width="0.42578125" style="166" customWidth="1"/>
    <col min="51" max="51" width="0.7109375" style="166" customWidth="1"/>
    <col min="52" max="52" width="9.28515625" style="166" customWidth="1"/>
    <col min="53" max="53" width="0" style="166" hidden="1" customWidth="1"/>
    <col min="54" max="54" width="0.140625" style="166" customWidth="1"/>
    <col min="55" max="55" width="0" style="166" hidden="1" customWidth="1"/>
    <col min="56" max="56" width="0.140625" style="166" customWidth="1"/>
    <col min="57" max="57" width="0" style="166" hidden="1" customWidth="1"/>
    <col min="58" max="16384" width="9.140625" style="166"/>
  </cols>
  <sheetData>
    <row r="1" spans="3:56" ht="9" customHeight="1" x14ac:dyDescent="0.25"/>
    <row r="2" spans="3:56" ht="46.35" customHeight="1" x14ac:dyDescent="0.25">
      <c r="C2" s="216" t="s">
        <v>1503</v>
      </c>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row>
    <row r="3" spans="3:56" ht="46.35" customHeight="1" x14ac:dyDescent="0.25">
      <c r="C3" s="173"/>
      <c r="D3" s="173"/>
      <c r="E3" s="173"/>
      <c r="F3" s="173"/>
      <c r="G3" s="173"/>
    </row>
    <row r="4" spans="3:56" ht="0" hidden="1" customHeight="1" x14ac:dyDescent="0.25"/>
    <row r="5" spans="3:56" ht="9" customHeight="1" x14ac:dyDescent="0.25"/>
    <row r="6" spans="3:56" ht="13.5" customHeight="1" x14ac:dyDescent="0.25">
      <c r="C6" s="217" t="s">
        <v>1455</v>
      </c>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row>
    <row r="7" spans="3:56" ht="3.95" customHeight="1" x14ac:dyDescent="0.25"/>
    <row r="8" spans="3:56" ht="14.45" customHeight="1" x14ac:dyDescent="0.25">
      <c r="C8" s="182" t="s">
        <v>1209</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row>
    <row r="9" spans="3:56" ht="28.9" customHeight="1" x14ac:dyDescent="0.25">
      <c r="C9" s="178" t="s">
        <v>1210</v>
      </c>
      <c r="D9" s="173"/>
      <c r="E9" s="188" t="s">
        <v>1211</v>
      </c>
      <c r="F9" s="173"/>
      <c r="G9" s="188" t="s">
        <v>1212</v>
      </c>
      <c r="H9" s="173"/>
      <c r="I9" s="173"/>
      <c r="J9" s="173"/>
      <c r="K9" s="173"/>
      <c r="L9" s="173"/>
      <c r="M9" s="188" t="s">
        <v>1213</v>
      </c>
      <c r="N9" s="173"/>
      <c r="O9" s="173"/>
      <c r="P9" s="173"/>
      <c r="Q9" s="173"/>
      <c r="R9" s="173"/>
      <c r="S9" s="188" t="s">
        <v>1214</v>
      </c>
      <c r="T9" s="173"/>
      <c r="U9" s="173"/>
      <c r="V9" s="173"/>
      <c r="W9" s="173"/>
      <c r="X9" s="173"/>
      <c r="Y9" s="173"/>
      <c r="Z9" s="188" t="s">
        <v>1215</v>
      </c>
      <c r="AA9" s="173"/>
      <c r="AB9" s="173"/>
      <c r="AC9" s="173"/>
      <c r="AD9" s="173"/>
      <c r="AE9" s="173"/>
      <c r="AF9" s="173"/>
      <c r="AG9" s="173"/>
      <c r="AH9" s="173"/>
      <c r="AI9" s="173"/>
      <c r="AJ9" s="188" t="s">
        <v>1216</v>
      </c>
      <c r="AK9" s="173"/>
      <c r="AL9" s="173"/>
      <c r="AM9" s="173"/>
      <c r="AN9" s="173"/>
      <c r="AO9" s="173"/>
      <c r="AP9" s="173"/>
      <c r="AQ9" s="173"/>
      <c r="AR9" s="173"/>
      <c r="AS9" s="173"/>
      <c r="AT9" s="188" t="s">
        <v>1217</v>
      </c>
      <c r="AU9" s="173"/>
      <c r="AV9" s="173"/>
      <c r="AW9" s="173"/>
      <c r="AX9" s="173"/>
      <c r="AY9" s="188" t="s">
        <v>1218</v>
      </c>
      <c r="AZ9" s="173"/>
      <c r="BA9" s="173"/>
      <c r="BB9" s="173"/>
      <c r="BC9" s="173"/>
      <c r="BD9" s="173"/>
    </row>
    <row r="10" spans="3:56" ht="10.9" customHeight="1" x14ac:dyDescent="0.25">
      <c r="C10" s="177" t="s">
        <v>1219</v>
      </c>
      <c r="D10" s="173"/>
      <c r="E10" s="179" t="s">
        <v>1220</v>
      </c>
      <c r="F10" s="173"/>
      <c r="G10" s="179" t="s">
        <v>1221</v>
      </c>
      <c r="H10" s="173"/>
      <c r="I10" s="173"/>
      <c r="J10" s="173"/>
      <c r="K10" s="173"/>
      <c r="L10" s="173"/>
      <c r="M10" s="180">
        <v>1536300000</v>
      </c>
      <c r="N10" s="173"/>
      <c r="O10" s="173"/>
      <c r="P10" s="173"/>
      <c r="Q10" s="173"/>
      <c r="R10" s="173"/>
      <c r="S10" s="181">
        <v>44280</v>
      </c>
      <c r="T10" s="173"/>
      <c r="U10" s="173"/>
      <c r="V10" s="173"/>
      <c r="W10" s="173"/>
      <c r="X10" s="173"/>
      <c r="Y10" s="173"/>
      <c r="Z10" s="181">
        <v>44645</v>
      </c>
      <c r="AA10" s="173"/>
      <c r="AB10" s="173"/>
      <c r="AC10" s="173"/>
      <c r="AD10" s="173"/>
      <c r="AE10" s="173"/>
      <c r="AF10" s="173"/>
      <c r="AG10" s="173"/>
      <c r="AH10" s="173"/>
      <c r="AI10" s="173"/>
      <c r="AJ10" s="172">
        <v>1.4999999999999999E-2</v>
      </c>
      <c r="AK10" s="173"/>
      <c r="AL10" s="173"/>
      <c r="AM10" s="173"/>
      <c r="AN10" s="173"/>
      <c r="AO10" s="173"/>
      <c r="AP10" s="173"/>
      <c r="AQ10" s="173"/>
      <c r="AR10" s="173"/>
      <c r="AS10" s="173"/>
      <c r="AT10" s="179" t="s">
        <v>1222</v>
      </c>
      <c r="AU10" s="173"/>
      <c r="AV10" s="173"/>
      <c r="AW10" s="173"/>
      <c r="AX10" s="173"/>
      <c r="AY10" s="179" t="s">
        <v>1223</v>
      </c>
      <c r="AZ10" s="173"/>
      <c r="BA10" s="173"/>
      <c r="BB10" s="173"/>
      <c r="BC10" s="173"/>
      <c r="BD10" s="173"/>
    </row>
    <row r="11" spans="3:56" ht="10.9" customHeight="1" x14ac:dyDescent="0.25">
      <c r="C11" s="177" t="s">
        <v>1224</v>
      </c>
      <c r="D11" s="173"/>
      <c r="E11" s="179" t="s">
        <v>1220</v>
      </c>
      <c r="F11" s="173"/>
      <c r="G11" s="179" t="s">
        <v>1225</v>
      </c>
      <c r="H11" s="173"/>
      <c r="I11" s="173"/>
      <c r="J11" s="173"/>
      <c r="K11" s="173"/>
      <c r="L11" s="173"/>
      <c r="M11" s="180">
        <v>1386900000</v>
      </c>
      <c r="N11" s="173"/>
      <c r="O11" s="173"/>
      <c r="P11" s="173"/>
      <c r="Q11" s="173"/>
      <c r="R11" s="173"/>
      <c r="S11" s="181">
        <v>44587</v>
      </c>
      <c r="T11" s="173"/>
      <c r="U11" s="173"/>
      <c r="V11" s="173"/>
      <c r="W11" s="173"/>
      <c r="X11" s="173"/>
      <c r="Y11" s="173"/>
      <c r="Z11" s="181">
        <v>44952</v>
      </c>
      <c r="AA11" s="173"/>
      <c r="AB11" s="173"/>
      <c r="AC11" s="173"/>
      <c r="AD11" s="173"/>
      <c r="AE11" s="173"/>
      <c r="AF11" s="173"/>
      <c r="AG11" s="173"/>
      <c r="AH11" s="173"/>
      <c r="AI11" s="173"/>
      <c r="AJ11" s="172">
        <v>5.0000000000000001E-3</v>
      </c>
      <c r="AK11" s="173"/>
      <c r="AL11" s="173"/>
      <c r="AM11" s="173"/>
      <c r="AN11" s="173"/>
      <c r="AO11" s="173"/>
      <c r="AP11" s="173"/>
      <c r="AQ11" s="173"/>
      <c r="AR11" s="173"/>
      <c r="AS11" s="173"/>
      <c r="AT11" s="179" t="s">
        <v>1222</v>
      </c>
      <c r="AU11" s="173"/>
      <c r="AV11" s="173"/>
      <c r="AW11" s="173"/>
      <c r="AX11" s="173"/>
      <c r="AY11" s="179" t="s">
        <v>1223</v>
      </c>
      <c r="AZ11" s="173"/>
      <c r="BA11" s="173"/>
      <c r="BB11" s="173"/>
      <c r="BC11" s="173"/>
      <c r="BD11" s="173"/>
    </row>
    <row r="12" spans="3:56" ht="10.9" customHeight="1" x14ac:dyDescent="0.25">
      <c r="C12" s="177" t="s">
        <v>1226</v>
      </c>
      <c r="D12" s="173"/>
      <c r="E12" s="179" t="s">
        <v>1227</v>
      </c>
      <c r="F12" s="173"/>
      <c r="G12" s="179" t="s">
        <v>1228</v>
      </c>
      <c r="H12" s="173"/>
      <c r="I12" s="173"/>
      <c r="J12" s="173"/>
      <c r="K12" s="173"/>
      <c r="L12" s="173"/>
      <c r="M12" s="180">
        <v>171000000</v>
      </c>
      <c r="N12" s="173"/>
      <c r="O12" s="173"/>
      <c r="P12" s="173"/>
      <c r="Q12" s="173"/>
      <c r="R12" s="173"/>
      <c r="S12" s="181">
        <v>44466</v>
      </c>
      <c r="T12" s="173"/>
      <c r="U12" s="173"/>
      <c r="V12" s="173"/>
      <c r="W12" s="173"/>
      <c r="X12" s="173"/>
      <c r="Y12" s="173"/>
      <c r="Z12" s="181">
        <v>44831</v>
      </c>
      <c r="AA12" s="173"/>
      <c r="AB12" s="173"/>
      <c r="AC12" s="173"/>
      <c r="AD12" s="173"/>
      <c r="AE12" s="173"/>
      <c r="AF12" s="173"/>
      <c r="AG12" s="173"/>
      <c r="AH12" s="173"/>
      <c r="AI12" s="173"/>
      <c r="AJ12" s="179" t="s">
        <v>1229</v>
      </c>
      <c r="AK12" s="173"/>
      <c r="AL12" s="173"/>
      <c r="AM12" s="173"/>
      <c r="AN12" s="173"/>
      <c r="AO12" s="173"/>
      <c r="AP12" s="173"/>
      <c r="AQ12" s="173"/>
      <c r="AR12" s="173"/>
      <c r="AS12" s="173"/>
      <c r="AT12" s="179" t="s">
        <v>1230</v>
      </c>
      <c r="AU12" s="173"/>
      <c r="AV12" s="173"/>
      <c r="AW12" s="173"/>
      <c r="AX12" s="173"/>
      <c r="AY12" s="179" t="s">
        <v>1223</v>
      </c>
      <c r="AZ12" s="173"/>
      <c r="BA12" s="173"/>
      <c r="BB12" s="173"/>
      <c r="BC12" s="173"/>
      <c r="BD12" s="173"/>
    </row>
    <row r="13" spans="3:56" ht="10.9" customHeight="1" x14ac:dyDescent="0.25">
      <c r="C13" s="177" t="s">
        <v>1231</v>
      </c>
      <c r="D13" s="173"/>
      <c r="E13" s="179" t="s">
        <v>1232</v>
      </c>
      <c r="F13" s="173"/>
      <c r="G13" s="179" t="s">
        <v>1233</v>
      </c>
      <c r="H13" s="173"/>
      <c r="I13" s="173"/>
      <c r="J13" s="173"/>
      <c r="K13" s="173"/>
      <c r="L13" s="173"/>
      <c r="M13" s="180">
        <v>114800000</v>
      </c>
      <c r="N13" s="173"/>
      <c r="O13" s="173"/>
      <c r="P13" s="173"/>
      <c r="Q13" s="173"/>
      <c r="R13" s="173"/>
      <c r="S13" s="181">
        <v>44466</v>
      </c>
      <c r="T13" s="173"/>
      <c r="U13" s="173"/>
      <c r="V13" s="173"/>
      <c r="W13" s="173"/>
      <c r="X13" s="173"/>
      <c r="Y13" s="173"/>
      <c r="Z13" s="181">
        <v>44831</v>
      </c>
      <c r="AA13" s="173"/>
      <c r="AB13" s="173"/>
      <c r="AC13" s="173"/>
      <c r="AD13" s="173"/>
      <c r="AE13" s="173"/>
      <c r="AF13" s="173"/>
      <c r="AG13" s="173"/>
      <c r="AH13" s="173"/>
      <c r="AI13" s="173"/>
      <c r="AJ13" s="179" t="s">
        <v>1229</v>
      </c>
      <c r="AK13" s="173"/>
      <c r="AL13" s="173"/>
      <c r="AM13" s="173"/>
      <c r="AN13" s="173"/>
      <c r="AO13" s="173"/>
      <c r="AP13" s="173"/>
      <c r="AQ13" s="173"/>
      <c r="AR13" s="173"/>
      <c r="AS13" s="173"/>
      <c r="AT13" s="179" t="s">
        <v>1230</v>
      </c>
      <c r="AU13" s="173"/>
      <c r="AV13" s="173"/>
      <c r="AW13" s="173"/>
      <c r="AX13" s="173"/>
      <c r="AY13" s="179" t="s">
        <v>1223</v>
      </c>
      <c r="AZ13" s="173"/>
      <c r="BA13" s="173"/>
      <c r="BB13" s="173"/>
      <c r="BC13" s="173"/>
      <c r="BD13" s="173"/>
    </row>
    <row r="14" spans="3:56" ht="10.9" customHeight="1" x14ac:dyDescent="0.25">
      <c r="C14" s="177" t="s">
        <v>1234</v>
      </c>
      <c r="D14" s="173"/>
      <c r="E14" s="179" t="s">
        <v>1235</v>
      </c>
      <c r="F14" s="173"/>
      <c r="G14" s="179" t="s">
        <v>1236</v>
      </c>
      <c r="H14" s="173"/>
      <c r="I14" s="173"/>
      <c r="J14" s="173"/>
      <c r="K14" s="173"/>
      <c r="L14" s="173"/>
      <c r="M14" s="180">
        <v>131680000</v>
      </c>
      <c r="N14" s="173"/>
      <c r="O14" s="173"/>
      <c r="P14" s="173"/>
      <c r="Q14" s="173"/>
      <c r="R14" s="173"/>
      <c r="S14" s="181">
        <v>44466</v>
      </c>
      <c r="T14" s="173"/>
      <c r="U14" s="173"/>
      <c r="V14" s="173"/>
      <c r="W14" s="173"/>
      <c r="X14" s="173"/>
      <c r="Y14" s="173"/>
      <c r="Z14" s="181">
        <v>44831</v>
      </c>
      <c r="AA14" s="173"/>
      <c r="AB14" s="173"/>
      <c r="AC14" s="173"/>
      <c r="AD14" s="173"/>
      <c r="AE14" s="173"/>
      <c r="AF14" s="173"/>
      <c r="AG14" s="173"/>
      <c r="AH14" s="173"/>
      <c r="AI14" s="173"/>
      <c r="AJ14" s="179" t="s">
        <v>1229</v>
      </c>
      <c r="AK14" s="173"/>
      <c r="AL14" s="173"/>
      <c r="AM14" s="173"/>
      <c r="AN14" s="173"/>
      <c r="AO14" s="173"/>
      <c r="AP14" s="173"/>
      <c r="AQ14" s="173"/>
      <c r="AR14" s="173"/>
      <c r="AS14" s="173"/>
      <c r="AT14" s="179" t="s">
        <v>1230</v>
      </c>
      <c r="AU14" s="173"/>
      <c r="AV14" s="173"/>
      <c r="AW14" s="173"/>
      <c r="AX14" s="173"/>
      <c r="AY14" s="179" t="s">
        <v>1223</v>
      </c>
      <c r="AZ14" s="173"/>
      <c r="BA14" s="173"/>
      <c r="BB14" s="173"/>
      <c r="BC14" s="173"/>
      <c r="BD14" s="173"/>
    </row>
    <row r="15" spans="3:56" ht="10.9" customHeight="1" x14ac:dyDescent="0.25">
      <c r="C15" s="177" t="s">
        <v>1237</v>
      </c>
      <c r="D15" s="173"/>
      <c r="E15" s="179" t="s">
        <v>1238</v>
      </c>
      <c r="F15" s="173"/>
      <c r="G15" s="179" t="s">
        <v>1239</v>
      </c>
      <c r="H15" s="173"/>
      <c r="I15" s="173"/>
      <c r="J15" s="173"/>
      <c r="K15" s="173"/>
      <c r="L15" s="173"/>
      <c r="M15" s="180">
        <v>1096350000</v>
      </c>
      <c r="N15" s="173"/>
      <c r="O15" s="173"/>
      <c r="P15" s="173"/>
      <c r="Q15" s="173"/>
      <c r="R15" s="173"/>
      <c r="S15" s="181">
        <v>45198</v>
      </c>
      <c r="T15" s="173"/>
      <c r="U15" s="173"/>
      <c r="V15" s="173"/>
      <c r="W15" s="173"/>
      <c r="X15" s="173"/>
      <c r="Y15" s="173"/>
      <c r="Z15" s="181">
        <v>45564</v>
      </c>
      <c r="AA15" s="173"/>
      <c r="AB15" s="173"/>
      <c r="AC15" s="173"/>
      <c r="AD15" s="173"/>
      <c r="AE15" s="173"/>
      <c r="AF15" s="173"/>
      <c r="AG15" s="173"/>
      <c r="AH15" s="173"/>
      <c r="AI15" s="173"/>
      <c r="AJ15" s="172">
        <v>9.9999999999999998E-13</v>
      </c>
      <c r="AK15" s="173"/>
      <c r="AL15" s="173"/>
      <c r="AM15" s="173"/>
      <c r="AN15" s="173"/>
      <c r="AO15" s="173"/>
      <c r="AP15" s="173"/>
      <c r="AQ15" s="173"/>
      <c r="AR15" s="173"/>
      <c r="AS15" s="173"/>
      <c r="AT15" s="179" t="s">
        <v>1222</v>
      </c>
      <c r="AU15" s="173"/>
      <c r="AV15" s="173"/>
      <c r="AW15" s="173"/>
      <c r="AX15" s="173"/>
      <c r="AY15" s="179" t="s">
        <v>1223</v>
      </c>
      <c r="AZ15" s="173"/>
      <c r="BA15" s="173"/>
      <c r="BB15" s="173"/>
      <c r="BC15" s="173"/>
      <c r="BD15" s="173"/>
    </row>
    <row r="16" spans="3:56" ht="10.9" customHeight="1" x14ac:dyDescent="0.25">
      <c r="C16" s="177" t="s">
        <v>1240</v>
      </c>
      <c r="D16" s="173"/>
      <c r="E16" s="179" t="s">
        <v>1238</v>
      </c>
      <c r="F16" s="173"/>
      <c r="G16" s="179" t="s">
        <v>1241</v>
      </c>
      <c r="H16" s="173"/>
      <c r="I16" s="173"/>
      <c r="J16" s="173"/>
      <c r="K16" s="173"/>
      <c r="L16" s="173"/>
      <c r="M16" s="180">
        <v>1199812500</v>
      </c>
      <c r="N16" s="173"/>
      <c r="O16" s="173"/>
      <c r="P16" s="173"/>
      <c r="Q16" s="173"/>
      <c r="R16" s="173"/>
      <c r="S16" s="181">
        <v>45729</v>
      </c>
      <c r="T16" s="173"/>
      <c r="U16" s="173"/>
      <c r="V16" s="173"/>
      <c r="W16" s="173"/>
      <c r="X16" s="173"/>
      <c r="Y16" s="173"/>
      <c r="Z16" s="181">
        <v>46094</v>
      </c>
      <c r="AA16" s="173"/>
      <c r="AB16" s="173"/>
      <c r="AC16" s="173"/>
      <c r="AD16" s="173"/>
      <c r="AE16" s="173"/>
      <c r="AF16" s="173"/>
      <c r="AG16" s="173"/>
      <c r="AH16" s="173"/>
      <c r="AI16" s="173"/>
      <c r="AJ16" s="172">
        <v>7.4999999999999997E-3</v>
      </c>
      <c r="AK16" s="173"/>
      <c r="AL16" s="173"/>
      <c r="AM16" s="173"/>
      <c r="AN16" s="173"/>
      <c r="AO16" s="173"/>
      <c r="AP16" s="173"/>
      <c r="AQ16" s="173"/>
      <c r="AR16" s="173"/>
      <c r="AS16" s="173"/>
      <c r="AT16" s="179" t="s">
        <v>1222</v>
      </c>
      <c r="AU16" s="173"/>
      <c r="AV16" s="173"/>
      <c r="AW16" s="173"/>
      <c r="AX16" s="173"/>
      <c r="AY16" s="179" t="s">
        <v>1223</v>
      </c>
      <c r="AZ16" s="173"/>
      <c r="BA16" s="173"/>
      <c r="BB16" s="173"/>
      <c r="BC16" s="173"/>
      <c r="BD16" s="173"/>
    </row>
    <row r="17" spans="3:56" ht="10.9" customHeight="1" x14ac:dyDescent="0.25">
      <c r="C17" s="177" t="s">
        <v>1242</v>
      </c>
      <c r="D17" s="173"/>
      <c r="E17" s="179" t="s">
        <v>1238</v>
      </c>
      <c r="F17" s="173"/>
      <c r="G17" s="179" t="s">
        <v>1243</v>
      </c>
      <c r="H17" s="173"/>
      <c r="I17" s="173"/>
      <c r="J17" s="173"/>
      <c r="K17" s="173"/>
      <c r="L17" s="173"/>
      <c r="M17" s="180">
        <v>1155772500</v>
      </c>
      <c r="N17" s="173"/>
      <c r="O17" s="173"/>
      <c r="P17" s="173"/>
      <c r="Q17" s="173"/>
      <c r="R17" s="173"/>
      <c r="S17" s="181">
        <v>45131</v>
      </c>
      <c r="T17" s="173"/>
      <c r="U17" s="173"/>
      <c r="V17" s="173"/>
      <c r="W17" s="173"/>
      <c r="X17" s="173"/>
      <c r="Y17" s="173"/>
      <c r="Z17" s="181">
        <v>45497</v>
      </c>
      <c r="AA17" s="173"/>
      <c r="AB17" s="173"/>
      <c r="AC17" s="173"/>
      <c r="AD17" s="173"/>
      <c r="AE17" s="173"/>
      <c r="AF17" s="173"/>
      <c r="AG17" s="173"/>
      <c r="AH17" s="173"/>
      <c r="AI17" s="173"/>
      <c r="AJ17" s="172">
        <v>2.5000000000000001E-3</v>
      </c>
      <c r="AK17" s="173"/>
      <c r="AL17" s="173"/>
      <c r="AM17" s="173"/>
      <c r="AN17" s="173"/>
      <c r="AO17" s="173"/>
      <c r="AP17" s="173"/>
      <c r="AQ17" s="173"/>
      <c r="AR17" s="173"/>
      <c r="AS17" s="173"/>
      <c r="AT17" s="179" t="s">
        <v>1222</v>
      </c>
      <c r="AU17" s="173"/>
      <c r="AV17" s="173"/>
      <c r="AW17" s="173"/>
      <c r="AX17" s="173"/>
      <c r="AY17" s="179" t="s">
        <v>1223</v>
      </c>
      <c r="AZ17" s="173"/>
      <c r="BA17" s="173"/>
      <c r="BB17" s="173"/>
      <c r="BC17" s="173"/>
      <c r="BD17" s="173"/>
    </row>
    <row r="18" spans="3:56" ht="10.9" customHeight="1" x14ac:dyDescent="0.25">
      <c r="C18" s="177" t="s">
        <v>1244</v>
      </c>
      <c r="D18" s="173"/>
      <c r="E18" s="179" t="s">
        <v>1245</v>
      </c>
      <c r="F18" s="173"/>
      <c r="G18" s="179" t="s">
        <v>1246</v>
      </c>
      <c r="H18" s="173"/>
      <c r="I18" s="173"/>
      <c r="J18" s="173"/>
      <c r="K18" s="173"/>
      <c r="L18" s="173"/>
      <c r="M18" s="180">
        <v>359667000</v>
      </c>
      <c r="N18" s="173"/>
      <c r="O18" s="173"/>
      <c r="P18" s="173"/>
      <c r="Q18" s="173"/>
      <c r="R18" s="173"/>
      <c r="S18" s="181">
        <v>44179</v>
      </c>
      <c r="T18" s="173"/>
      <c r="U18" s="173"/>
      <c r="V18" s="173"/>
      <c r="W18" s="173"/>
      <c r="X18" s="173"/>
      <c r="Y18" s="173"/>
      <c r="Z18" s="181">
        <v>44544</v>
      </c>
      <c r="AA18" s="173"/>
      <c r="AB18" s="173"/>
      <c r="AC18" s="173"/>
      <c r="AD18" s="173"/>
      <c r="AE18" s="173"/>
      <c r="AF18" s="173"/>
      <c r="AG18" s="173"/>
      <c r="AH18" s="173"/>
      <c r="AI18" s="173"/>
      <c r="AJ18" s="179" t="s">
        <v>1247</v>
      </c>
      <c r="AK18" s="173"/>
      <c r="AL18" s="173"/>
      <c r="AM18" s="173"/>
      <c r="AN18" s="173"/>
      <c r="AO18" s="173"/>
      <c r="AP18" s="173"/>
      <c r="AQ18" s="173"/>
      <c r="AR18" s="173"/>
      <c r="AS18" s="173"/>
      <c r="AT18" s="179" t="s">
        <v>1230</v>
      </c>
      <c r="AU18" s="173"/>
      <c r="AV18" s="173"/>
      <c r="AW18" s="173"/>
      <c r="AX18" s="173"/>
      <c r="AY18" s="179" t="s">
        <v>1223</v>
      </c>
      <c r="AZ18" s="173"/>
      <c r="BA18" s="173"/>
      <c r="BB18" s="173"/>
      <c r="BC18" s="173"/>
      <c r="BD18" s="173"/>
    </row>
    <row r="19" spans="3:56" ht="10.9" customHeight="1" x14ac:dyDescent="0.25">
      <c r="C19" s="177" t="s">
        <v>1248</v>
      </c>
      <c r="D19" s="173"/>
      <c r="E19" s="179" t="s">
        <v>1238</v>
      </c>
      <c r="F19" s="173"/>
      <c r="G19" s="179" t="s">
        <v>1249</v>
      </c>
      <c r="H19" s="173"/>
      <c r="I19" s="173"/>
      <c r="J19" s="173"/>
      <c r="K19" s="173"/>
      <c r="L19" s="173"/>
      <c r="M19" s="180">
        <v>1140420000</v>
      </c>
      <c r="N19" s="173"/>
      <c r="O19" s="173"/>
      <c r="P19" s="173"/>
      <c r="Q19" s="173"/>
      <c r="R19" s="173"/>
      <c r="S19" s="181">
        <v>45306</v>
      </c>
      <c r="T19" s="173"/>
      <c r="U19" s="173"/>
      <c r="V19" s="173"/>
      <c r="W19" s="173"/>
      <c r="X19" s="173"/>
      <c r="Y19" s="173"/>
      <c r="Z19" s="181">
        <v>45672</v>
      </c>
      <c r="AA19" s="173"/>
      <c r="AB19" s="173"/>
      <c r="AC19" s="173"/>
      <c r="AD19" s="173"/>
      <c r="AE19" s="173"/>
      <c r="AF19" s="173"/>
      <c r="AG19" s="173"/>
      <c r="AH19" s="173"/>
      <c r="AI19" s="173"/>
      <c r="AJ19" s="172">
        <v>3.7499999999999999E-3</v>
      </c>
      <c r="AK19" s="173"/>
      <c r="AL19" s="173"/>
      <c r="AM19" s="173"/>
      <c r="AN19" s="173"/>
      <c r="AO19" s="173"/>
      <c r="AP19" s="173"/>
      <c r="AQ19" s="173"/>
      <c r="AR19" s="173"/>
      <c r="AS19" s="173"/>
      <c r="AT19" s="179" t="s">
        <v>1222</v>
      </c>
      <c r="AU19" s="173"/>
      <c r="AV19" s="173"/>
      <c r="AW19" s="173"/>
      <c r="AX19" s="173"/>
      <c r="AY19" s="179" t="s">
        <v>1223</v>
      </c>
      <c r="AZ19" s="173"/>
      <c r="BA19" s="173"/>
      <c r="BB19" s="173"/>
      <c r="BC19" s="173"/>
      <c r="BD19" s="173"/>
    </row>
    <row r="20" spans="3:56" ht="10.9" customHeight="1" x14ac:dyDescent="0.25">
      <c r="C20" s="177" t="s">
        <v>1463</v>
      </c>
      <c r="D20" s="173"/>
      <c r="E20" s="179" t="s">
        <v>1464</v>
      </c>
      <c r="F20" s="173"/>
      <c r="G20" s="179" t="s">
        <v>1465</v>
      </c>
      <c r="H20" s="173"/>
      <c r="I20" s="173"/>
      <c r="J20" s="173"/>
      <c r="K20" s="173"/>
      <c r="L20" s="173"/>
      <c r="M20" s="180">
        <v>1333000000</v>
      </c>
      <c r="N20" s="173"/>
      <c r="O20" s="173"/>
      <c r="P20" s="173"/>
      <c r="Q20" s="173"/>
      <c r="R20" s="173"/>
      <c r="S20" s="181">
        <v>44732</v>
      </c>
      <c r="T20" s="173"/>
      <c r="U20" s="173"/>
      <c r="V20" s="173"/>
      <c r="W20" s="173"/>
      <c r="X20" s="173"/>
      <c r="Y20" s="173"/>
      <c r="Z20" s="181">
        <v>45097</v>
      </c>
      <c r="AA20" s="173"/>
      <c r="AB20" s="173"/>
      <c r="AC20" s="173"/>
      <c r="AD20" s="173"/>
      <c r="AE20" s="173"/>
      <c r="AF20" s="173"/>
      <c r="AG20" s="173"/>
      <c r="AH20" s="173"/>
      <c r="AI20" s="173"/>
      <c r="AJ20" s="172">
        <v>2.0500000000000001E-2</v>
      </c>
      <c r="AK20" s="173"/>
      <c r="AL20" s="173"/>
      <c r="AM20" s="173"/>
      <c r="AN20" s="173"/>
      <c r="AO20" s="173"/>
      <c r="AP20" s="173"/>
      <c r="AQ20" s="173"/>
      <c r="AR20" s="173"/>
      <c r="AS20" s="173"/>
      <c r="AT20" s="179" t="s">
        <v>1222</v>
      </c>
      <c r="AU20" s="173"/>
      <c r="AV20" s="173"/>
      <c r="AW20" s="173"/>
      <c r="AX20" s="173"/>
      <c r="AY20" s="179" t="s">
        <v>1223</v>
      </c>
      <c r="AZ20" s="173"/>
      <c r="BA20" s="173"/>
      <c r="BB20" s="173"/>
      <c r="BC20" s="173"/>
      <c r="BD20" s="173"/>
    </row>
    <row r="21" spans="3:56" ht="15" customHeight="1" thickBot="1" x14ac:dyDescent="0.3">
      <c r="C21" s="185" t="s">
        <v>1250</v>
      </c>
      <c r="D21" s="173"/>
      <c r="E21" s="176" t="s">
        <v>1250</v>
      </c>
      <c r="F21" s="173"/>
      <c r="G21" s="176" t="s">
        <v>1250</v>
      </c>
      <c r="H21" s="173"/>
      <c r="I21" s="173"/>
      <c r="J21" s="173"/>
      <c r="K21" s="173"/>
      <c r="L21" s="173"/>
      <c r="M21" s="220">
        <v>9625702000</v>
      </c>
      <c r="N21" s="195"/>
      <c r="O21" s="195"/>
      <c r="P21" s="195"/>
      <c r="Q21" s="195"/>
      <c r="R21" s="195"/>
      <c r="S21" s="176" t="s">
        <v>1250</v>
      </c>
      <c r="T21" s="173"/>
      <c r="U21" s="173"/>
      <c r="V21" s="173"/>
      <c r="W21" s="173"/>
      <c r="X21" s="173"/>
      <c r="Y21" s="173"/>
      <c r="Z21" s="176" t="s">
        <v>1250</v>
      </c>
      <c r="AA21" s="173"/>
      <c r="AB21" s="173"/>
      <c r="AC21" s="173"/>
      <c r="AD21" s="173"/>
      <c r="AE21" s="173"/>
      <c r="AF21" s="173"/>
      <c r="AG21" s="173"/>
      <c r="AH21" s="173"/>
      <c r="AI21" s="173"/>
      <c r="AJ21" s="176" t="s">
        <v>1250</v>
      </c>
      <c r="AK21" s="173"/>
      <c r="AL21" s="173"/>
      <c r="AM21" s="173"/>
      <c r="AN21" s="173"/>
      <c r="AO21" s="173"/>
      <c r="AP21" s="173"/>
      <c r="AQ21" s="173"/>
      <c r="AR21" s="173"/>
      <c r="AS21" s="173"/>
      <c r="AT21" s="176" t="s">
        <v>1250</v>
      </c>
      <c r="AU21" s="173"/>
      <c r="AV21" s="173"/>
      <c r="AW21" s="173"/>
      <c r="AX21" s="173"/>
      <c r="AY21" s="176" t="s">
        <v>1250</v>
      </c>
      <c r="AZ21" s="173"/>
      <c r="BA21" s="173"/>
      <c r="BB21" s="173"/>
      <c r="BC21" s="173"/>
      <c r="BD21" s="173"/>
    </row>
    <row r="22" spans="3:56" ht="0" hidden="1" customHeight="1" thickTop="1" x14ac:dyDescent="0.25"/>
    <row r="23" spans="3:56" ht="22.35" customHeight="1" thickTop="1" x14ac:dyDescent="0.25"/>
    <row r="24" spans="3:56" ht="10.9" customHeight="1" x14ac:dyDescent="0.25">
      <c r="C24" s="174" t="s">
        <v>1251</v>
      </c>
      <c r="D24" s="173"/>
      <c r="E24" s="173"/>
      <c r="F24" s="173"/>
      <c r="G24" s="173"/>
      <c r="H24" s="173"/>
      <c r="I24" s="173"/>
      <c r="J24" s="173"/>
      <c r="K24" s="173"/>
      <c r="L24" s="173"/>
      <c r="M24" s="173"/>
      <c r="N24" s="173"/>
      <c r="O24" s="173"/>
      <c r="P24" s="173"/>
      <c r="Q24" s="173"/>
      <c r="R24" s="173"/>
      <c r="S24" s="173"/>
      <c r="T24" s="173"/>
      <c r="U24" s="173"/>
      <c r="V24" s="218">
        <v>38.203740000000003</v>
      </c>
      <c r="W24" s="173"/>
      <c r="X24" s="173"/>
      <c r="Y24" s="173"/>
      <c r="Z24" s="173"/>
      <c r="AA24" s="173"/>
      <c r="AB24" s="173"/>
      <c r="AC24" s="173"/>
      <c r="AD24" s="173"/>
    </row>
    <row r="25" spans="3:56" ht="10.9" customHeight="1" x14ac:dyDescent="0.25">
      <c r="C25" s="174" t="s">
        <v>1252</v>
      </c>
      <c r="D25" s="173"/>
      <c r="E25" s="173"/>
      <c r="F25" s="173"/>
      <c r="G25" s="173"/>
      <c r="H25" s="173"/>
      <c r="I25" s="173"/>
      <c r="J25" s="173"/>
      <c r="K25" s="173"/>
      <c r="L25" s="173"/>
      <c r="M25" s="173"/>
      <c r="N25" s="173"/>
      <c r="O25" s="173"/>
      <c r="P25" s="173"/>
      <c r="Q25" s="173"/>
      <c r="R25" s="173"/>
      <c r="S25" s="173"/>
      <c r="T25" s="173"/>
      <c r="U25" s="173"/>
      <c r="V25" s="218">
        <v>28.831099999999999</v>
      </c>
      <c r="W25" s="173"/>
      <c r="X25" s="173"/>
      <c r="Y25" s="173"/>
      <c r="Z25" s="173"/>
      <c r="AA25" s="173"/>
      <c r="AB25" s="173"/>
      <c r="AC25" s="173"/>
      <c r="AD25" s="173"/>
    </row>
    <row r="26" spans="3:56" ht="7.7" customHeight="1" x14ac:dyDescent="0.25"/>
    <row r="27" spans="3:56" ht="14.45" customHeight="1" x14ac:dyDescent="0.25">
      <c r="C27" s="183" t="s">
        <v>1253</v>
      </c>
      <c r="D27" s="173"/>
      <c r="E27" s="173"/>
      <c r="F27" s="173"/>
      <c r="G27" s="173"/>
      <c r="H27" s="173"/>
      <c r="I27" s="173"/>
      <c r="J27" s="173"/>
      <c r="K27" s="173"/>
      <c r="L27" s="173"/>
      <c r="M27" s="173"/>
      <c r="N27" s="173"/>
      <c r="O27" s="173"/>
      <c r="P27" s="173"/>
      <c r="Q27" s="173"/>
      <c r="R27" s="173"/>
      <c r="S27" s="173"/>
      <c r="T27" s="173"/>
      <c r="U27" s="173"/>
      <c r="V27" s="219" t="s">
        <v>1254</v>
      </c>
      <c r="W27" s="173"/>
      <c r="X27" s="173"/>
      <c r="Y27" s="173"/>
      <c r="Z27" s="173"/>
      <c r="AA27" s="173"/>
      <c r="AB27" s="173"/>
      <c r="AC27" s="173"/>
      <c r="AD27" s="173"/>
      <c r="AF27" s="219" t="s">
        <v>1255</v>
      </c>
      <c r="AG27" s="173"/>
      <c r="AH27" s="173"/>
      <c r="AI27" s="173"/>
      <c r="AJ27" s="173"/>
      <c r="AK27" s="173"/>
      <c r="AL27" s="219" t="s">
        <v>1256</v>
      </c>
      <c r="AM27" s="173"/>
      <c r="AN27" s="173"/>
      <c r="AO27" s="173"/>
      <c r="AP27" s="173"/>
      <c r="AQ27" s="173"/>
    </row>
    <row r="28" spans="3:56" ht="10.9" customHeight="1" x14ac:dyDescent="0.25">
      <c r="C28" s="174" t="s">
        <v>1219</v>
      </c>
      <c r="D28" s="173"/>
      <c r="E28" s="173"/>
      <c r="F28" s="173"/>
      <c r="G28" s="173"/>
      <c r="H28" s="173"/>
      <c r="I28" s="173"/>
      <c r="J28" s="173"/>
      <c r="K28" s="173"/>
      <c r="L28" s="173"/>
      <c r="M28" s="173"/>
      <c r="N28" s="173"/>
      <c r="O28" s="173"/>
      <c r="P28" s="173"/>
      <c r="Q28" s="173"/>
      <c r="R28" s="173"/>
      <c r="S28" s="173"/>
      <c r="T28" s="173"/>
      <c r="U28" s="173"/>
      <c r="V28" s="175" t="s">
        <v>1257</v>
      </c>
      <c r="W28" s="173"/>
      <c r="X28" s="173"/>
      <c r="Y28" s="173"/>
      <c r="Z28" s="173"/>
      <c r="AA28" s="173"/>
      <c r="AB28" s="173"/>
      <c r="AC28" s="173"/>
      <c r="AD28" s="173"/>
      <c r="AF28" s="175" t="s">
        <v>1258</v>
      </c>
      <c r="AG28" s="173"/>
      <c r="AH28" s="173"/>
      <c r="AI28" s="173"/>
      <c r="AJ28" s="173"/>
      <c r="AK28" s="173"/>
      <c r="AL28" s="175" t="s">
        <v>1258</v>
      </c>
      <c r="AM28" s="173"/>
      <c r="AN28" s="173"/>
      <c r="AO28" s="173"/>
      <c r="AP28" s="173"/>
      <c r="AQ28" s="173"/>
    </row>
    <row r="29" spans="3:56" ht="10.9" customHeight="1" x14ac:dyDescent="0.25">
      <c r="C29" s="174" t="s">
        <v>1224</v>
      </c>
      <c r="D29" s="173"/>
      <c r="E29" s="173"/>
      <c r="F29" s="173"/>
      <c r="G29" s="173"/>
      <c r="H29" s="173"/>
      <c r="I29" s="173"/>
      <c r="J29" s="173"/>
      <c r="K29" s="173"/>
      <c r="L29" s="173"/>
      <c r="M29" s="173"/>
      <c r="N29" s="173"/>
      <c r="O29" s="173"/>
      <c r="P29" s="173"/>
      <c r="Q29" s="173"/>
      <c r="R29" s="173"/>
      <c r="S29" s="173"/>
      <c r="T29" s="173"/>
      <c r="U29" s="173"/>
      <c r="V29" s="175" t="s">
        <v>1257</v>
      </c>
      <c r="W29" s="173"/>
      <c r="X29" s="173"/>
      <c r="Y29" s="173"/>
      <c r="Z29" s="173"/>
      <c r="AA29" s="173"/>
      <c r="AB29" s="173"/>
      <c r="AC29" s="173"/>
      <c r="AD29" s="173"/>
      <c r="AF29" s="175" t="s">
        <v>1258</v>
      </c>
      <c r="AG29" s="173"/>
      <c r="AH29" s="173"/>
      <c r="AI29" s="173"/>
      <c r="AJ29" s="173"/>
      <c r="AK29" s="173"/>
      <c r="AL29" s="175" t="s">
        <v>1258</v>
      </c>
      <c r="AM29" s="173"/>
      <c r="AN29" s="173"/>
      <c r="AO29" s="173"/>
      <c r="AP29" s="173"/>
      <c r="AQ29" s="173"/>
    </row>
    <row r="30" spans="3:56" ht="10.9" customHeight="1" x14ac:dyDescent="0.25">
      <c r="C30" s="174" t="s">
        <v>1226</v>
      </c>
      <c r="D30" s="173"/>
      <c r="E30" s="173"/>
      <c r="F30" s="173"/>
      <c r="G30" s="173"/>
      <c r="H30" s="173"/>
      <c r="I30" s="173"/>
      <c r="J30" s="173"/>
      <c r="K30" s="173"/>
      <c r="L30" s="173"/>
      <c r="M30" s="173"/>
      <c r="N30" s="173"/>
      <c r="O30" s="173"/>
      <c r="P30" s="173"/>
      <c r="Q30" s="173"/>
      <c r="R30" s="173"/>
      <c r="S30" s="173"/>
      <c r="T30" s="173"/>
      <c r="U30" s="173"/>
      <c r="V30" s="175" t="s">
        <v>1257</v>
      </c>
      <c r="W30" s="173"/>
      <c r="X30" s="173"/>
      <c r="Y30" s="173"/>
      <c r="Z30" s="173"/>
      <c r="AA30" s="173"/>
      <c r="AB30" s="173"/>
      <c r="AC30" s="173"/>
      <c r="AD30" s="173"/>
      <c r="AF30" s="175" t="s">
        <v>1258</v>
      </c>
      <c r="AG30" s="173"/>
      <c r="AH30" s="173"/>
      <c r="AI30" s="173"/>
      <c r="AJ30" s="173"/>
      <c r="AK30" s="173"/>
      <c r="AL30" s="175" t="s">
        <v>1258</v>
      </c>
      <c r="AM30" s="173"/>
      <c r="AN30" s="173"/>
      <c r="AO30" s="173"/>
      <c r="AP30" s="173"/>
      <c r="AQ30" s="173"/>
    </row>
    <row r="31" spans="3:56" ht="10.9" customHeight="1" x14ac:dyDescent="0.25">
      <c r="C31" s="174" t="s">
        <v>1231</v>
      </c>
      <c r="D31" s="173"/>
      <c r="E31" s="173"/>
      <c r="F31" s="173"/>
      <c r="G31" s="173"/>
      <c r="H31" s="173"/>
      <c r="I31" s="173"/>
      <c r="J31" s="173"/>
      <c r="K31" s="173"/>
      <c r="L31" s="173"/>
      <c r="M31" s="173"/>
      <c r="N31" s="173"/>
      <c r="O31" s="173"/>
      <c r="P31" s="173"/>
      <c r="Q31" s="173"/>
      <c r="R31" s="173"/>
      <c r="S31" s="173"/>
      <c r="T31" s="173"/>
      <c r="U31" s="173"/>
      <c r="V31" s="175" t="s">
        <v>1257</v>
      </c>
      <c r="W31" s="173"/>
      <c r="X31" s="173"/>
      <c r="Y31" s="173"/>
      <c r="Z31" s="173"/>
      <c r="AA31" s="173"/>
      <c r="AB31" s="173"/>
      <c r="AC31" s="173"/>
      <c r="AD31" s="173"/>
      <c r="AF31" s="175" t="s">
        <v>1258</v>
      </c>
      <c r="AG31" s="173"/>
      <c r="AH31" s="173"/>
      <c r="AI31" s="173"/>
      <c r="AJ31" s="173"/>
      <c r="AK31" s="173"/>
      <c r="AL31" s="175" t="s">
        <v>1258</v>
      </c>
      <c r="AM31" s="173"/>
      <c r="AN31" s="173"/>
      <c r="AO31" s="173"/>
      <c r="AP31" s="173"/>
      <c r="AQ31" s="173"/>
    </row>
    <row r="32" spans="3:56" ht="10.9" customHeight="1" x14ac:dyDescent="0.25">
      <c r="C32" s="174" t="s">
        <v>1234</v>
      </c>
      <c r="D32" s="173"/>
      <c r="E32" s="173"/>
      <c r="F32" s="173"/>
      <c r="G32" s="173"/>
      <c r="H32" s="173"/>
      <c r="I32" s="173"/>
      <c r="J32" s="173"/>
      <c r="K32" s="173"/>
      <c r="L32" s="173"/>
      <c r="M32" s="173"/>
      <c r="N32" s="173"/>
      <c r="O32" s="173"/>
      <c r="P32" s="173"/>
      <c r="Q32" s="173"/>
      <c r="R32" s="173"/>
      <c r="S32" s="173"/>
      <c r="T32" s="173"/>
      <c r="U32" s="173"/>
      <c r="V32" s="175" t="s">
        <v>1257</v>
      </c>
      <c r="W32" s="173"/>
      <c r="X32" s="173"/>
      <c r="Y32" s="173"/>
      <c r="Z32" s="173"/>
      <c r="AA32" s="173"/>
      <c r="AB32" s="173"/>
      <c r="AC32" s="173"/>
      <c r="AD32" s="173"/>
      <c r="AF32" s="175" t="s">
        <v>1258</v>
      </c>
      <c r="AG32" s="173"/>
      <c r="AH32" s="173"/>
      <c r="AI32" s="173"/>
      <c r="AJ32" s="173"/>
      <c r="AK32" s="173"/>
      <c r="AL32" s="175" t="s">
        <v>1258</v>
      </c>
      <c r="AM32" s="173"/>
      <c r="AN32" s="173"/>
      <c r="AO32" s="173"/>
      <c r="AP32" s="173"/>
      <c r="AQ32" s="173"/>
    </row>
    <row r="33" spans="3:54" ht="10.9" customHeight="1" x14ac:dyDescent="0.25">
      <c r="C33" s="174" t="s">
        <v>1237</v>
      </c>
      <c r="D33" s="173"/>
      <c r="E33" s="173"/>
      <c r="F33" s="173"/>
      <c r="G33" s="173"/>
      <c r="H33" s="173"/>
      <c r="I33" s="173"/>
      <c r="J33" s="173"/>
      <c r="K33" s="173"/>
      <c r="L33" s="173"/>
      <c r="M33" s="173"/>
      <c r="N33" s="173"/>
      <c r="O33" s="173"/>
      <c r="P33" s="173"/>
      <c r="Q33" s="173"/>
      <c r="R33" s="173"/>
      <c r="S33" s="173"/>
      <c r="T33" s="173"/>
      <c r="U33" s="173"/>
      <c r="V33" s="175" t="s">
        <v>1257</v>
      </c>
      <c r="W33" s="173"/>
      <c r="X33" s="173"/>
      <c r="Y33" s="173"/>
      <c r="Z33" s="173"/>
      <c r="AA33" s="173"/>
      <c r="AB33" s="173"/>
      <c r="AC33" s="173"/>
      <c r="AD33" s="173"/>
      <c r="AF33" s="175" t="s">
        <v>1258</v>
      </c>
      <c r="AG33" s="173"/>
      <c r="AH33" s="173"/>
      <c r="AI33" s="173"/>
      <c r="AJ33" s="173"/>
      <c r="AK33" s="173"/>
      <c r="AL33" s="175" t="s">
        <v>1258</v>
      </c>
      <c r="AM33" s="173"/>
      <c r="AN33" s="173"/>
      <c r="AO33" s="173"/>
      <c r="AP33" s="173"/>
      <c r="AQ33" s="173"/>
    </row>
    <row r="34" spans="3:54" ht="10.9" customHeight="1" x14ac:dyDescent="0.25">
      <c r="C34" s="174" t="s">
        <v>1240</v>
      </c>
      <c r="D34" s="173"/>
      <c r="E34" s="173"/>
      <c r="F34" s="173"/>
      <c r="G34" s="173"/>
      <c r="H34" s="173"/>
      <c r="I34" s="173"/>
      <c r="J34" s="173"/>
      <c r="K34" s="173"/>
      <c r="L34" s="173"/>
      <c r="M34" s="173"/>
      <c r="N34" s="173"/>
      <c r="O34" s="173"/>
      <c r="P34" s="173"/>
      <c r="Q34" s="173"/>
      <c r="R34" s="173"/>
      <c r="S34" s="173"/>
      <c r="T34" s="173"/>
      <c r="U34" s="173"/>
      <c r="V34" s="175" t="s">
        <v>1257</v>
      </c>
      <c r="W34" s="173"/>
      <c r="X34" s="173"/>
      <c r="Y34" s="173"/>
      <c r="Z34" s="173"/>
      <c r="AA34" s="173"/>
      <c r="AB34" s="173"/>
      <c r="AC34" s="173"/>
      <c r="AD34" s="173"/>
      <c r="AF34" s="175" t="s">
        <v>1258</v>
      </c>
      <c r="AG34" s="173"/>
      <c r="AH34" s="173"/>
      <c r="AI34" s="173"/>
      <c r="AJ34" s="173"/>
      <c r="AK34" s="173"/>
      <c r="AL34" s="175" t="s">
        <v>1258</v>
      </c>
      <c r="AM34" s="173"/>
      <c r="AN34" s="173"/>
      <c r="AO34" s="173"/>
      <c r="AP34" s="173"/>
      <c r="AQ34" s="173"/>
    </row>
    <row r="35" spans="3:54" ht="10.9" customHeight="1" x14ac:dyDescent="0.25">
      <c r="C35" s="174" t="s">
        <v>1242</v>
      </c>
      <c r="D35" s="173"/>
      <c r="E35" s="173"/>
      <c r="F35" s="173"/>
      <c r="G35" s="173"/>
      <c r="H35" s="173"/>
      <c r="I35" s="173"/>
      <c r="J35" s="173"/>
      <c r="K35" s="173"/>
      <c r="L35" s="173"/>
      <c r="M35" s="173"/>
      <c r="N35" s="173"/>
      <c r="O35" s="173"/>
      <c r="P35" s="173"/>
      <c r="Q35" s="173"/>
      <c r="R35" s="173"/>
      <c r="S35" s="173"/>
      <c r="T35" s="173"/>
      <c r="U35" s="173"/>
      <c r="V35" s="175" t="s">
        <v>1257</v>
      </c>
      <c r="W35" s="173"/>
      <c r="X35" s="173"/>
      <c r="Y35" s="173"/>
      <c r="Z35" s="173"/>
      <c r="AA35" s="173"/>
      <c r="AB35" s="173"/>
      <c r="AC35" s="173"/>
      <c r="AD35" s="173"/>
      <c r="AF35" s="175" t="s">
        <v>1258</v>
      </c>
      <c r="AG35" s="173"/>
      <c r="AH35" s="173"/>
      <c r="AI35" s="173"/>
      <c r="AJ35" s="173"/>
      <c r="AK35" s="173"/>
      <c r="AL35" s="175" t="s">
        <v>1258</v>
      </c>
      <c r="AM35" s="173"/>
      <c r="AN35" s="173"/>
      <c r="AO35" s="173"/>
      <c r="AP35" s="173"/>
      <c r="AQ35" s="173"/>
    </row>
    <row r="36" spans="3:54" ht="10.9" customHeight="1" x14ac:dyDescent="0.25">
      <c r="C36" s="174" t="s">
        <v>1244</v>
      </c>
      <c r="D36" s="173"/>
      <c r="E36" s="173"/>
      <c r="F36" s="173"/>
      <c r="G36" s="173"/>
      <c r="H36" s="173"/>
      <c r="I36" s="173"/>
      <c r="J36" s="173"/>
      <c r="K36" s="173"/>
      <c r="L36" s="173"/>
      <c r="M36" s="173"/>
      <c r="N36" s="173"/>
      <c r="O36" s="173"/>
      <c r="P36" s="173"/>
      <c r="Q36" s="173"/>
      <c r="R36" s="173"/>
      <c r="S36" s="173"/>
      <c r="T36" s="173"/>
      <c r="U36" s="173"/>
      <c r="V36" s="175" t="s">
        <v>1257</v>
      </c>
      <c r="W36" s="173"/>
      <c r="X36" s="173"/>
      <c r="Y36" s="173"/>
      <c r="Z36" s="173"/>
      <c r="AA36" s="173"/>
      <c r="AB36" s="173"/>
      <c r="AC36" s="173"/>
      <c r="AD36" s="173"/>
      <c r="AF36" s="175" t="s">
        <v>1258</v>
      </c>
      <c r="AG36" s="173"/>
      <c r="AH36" s="173"/>
      <c r="AI36" s="173"/>
      <c r="AJ36" s="173"/>
      <c r="AK36" s="173"/>
      <c r="AL36" s="175" t="s">
        <v>1258</v>
      </c>
      <c r="AM36" s="173"/>
      <c r="AN36" s="173"/>
      <c r="AO36" s="173"/>
      <c r="AP36" s="173"/>
      <c r="AQ36" s="173"/>
    </row>
    <row r="37" spans="3:54" ht="10.9" customHeight="1" x14ac:dyDescent="0.25">
      <c r="C37" s="174" t="s">
        <v>1248</v>
      </c>
      <c r="D37" s="173"/>
      <c r="E37" s="173"/>
      <c r="F37" s="173"/>
      <c r="G37" s="173"/>
      <c r="H37" s="173"/>
      <c r="I37" s="173"/>
      <c r="J37" s="173"/>
      <c r="K37" s="173"/>
      <c r="L37" s="173"/>
      <c r="M37" s="173"/>
      <c r="N37" s="173"/>
      <c r="O37" s="173"/>
      <c r="P37" s="173"/>
      <c r="Q37" s="173"/>
      <c r="R37" s="173"/>
      <c r="S37" s="173"/>
      <c r="T37" s="173"/>
      <c r="U37" s="173"/>
      <c r="V37" s="175" t="s">
        <v>1257</v>
      </c>
      <c r="W37" s="173"/>
      <c r="X37" s="173"/>
      <c r="Y37" s="173"/>
      <c r="Z37" s="173"/>
      <c r="AA37" s="173"/>
      <c r="AB37" s="173"/>
      <c r="AC37" s="173"/>
      <c r="AD37" s="173"/>
      <c r="AF37" s="175" t="s">
        <v>1258</v>
      </c>
      <c r="AG37" s="173"/>
      <c r="AH37" s="173"/>
      <c r="AI37" s="173"/>
      <c r="AJ37" s="173"/>
      <c r="AK37" s="173"/>
      <c r="AL37" s="175" t="s">
        <v>1258</v>
      </c>
      <c r="AM37" s="173"/>
      <c r="AN37" s="173"/>
      <c r="AO37" s="173"/>
      <c r="AP37" s="173"/>
      <c r="AQ37" s="173"/>
    </row>
    <row r="38" spans="3:54" ht="10.9" customHeight="1" x14ac:dyDescent="0.25">
      <c r="C38" s="174" t="s">
        <v>1463</v>
      </c>
      <c r="D38" s="173"/>
      <c r="E38" s="173"/>
      <c r="F38" s="173"/>
      <c r="G38" s="173"/>
      <c r="H38" s="173"/>
      <c r="I38" s="173"/>
      <c r="J38" s="173"/>
      <c r="K38" s="173"/>
      <c r="L38" s="173"/>
      <c r="M38" s="173"/>
      <c r="N38" s="173"/>
      <c r="O38" s="173"/>
      <c r="P38" s="173"/>
      <c r="Q38" s="173"/>
      <c r="R38" s="173"/>
      <c r="S38" s="173"/>
      <c r="T38" s="173"/>
      <c r="U38" s="173"/>
      <c r="V38" s="175" t="s">
        <v>1257</v>
      </c>
      <c r="W38" s="173"/>
      <c r="X38" s="173"/>
      <c r="Y38" s="173"/>
      <c r="Z38" s="173"/>
      <c r="AA38" s="173"/>
      <c r="AB38" s="173"/>
      <c r="AC38" s="173"/>
      <c r="AD38" s="173"/>
      <c r="AF38" s="175" t="s">
        <v>1258</v>
      </c>
      <c r="AG38" s="173"/>
      <c r="AH38" s="173"/>
      <c r="AI38" s="173"/>
      <c r="AJ38" s="173"/>
      <c r="AK38" s="173"/>
      <c r="AL38" s="175" t="s">
        <v>1258</v>
      </c>
      <c r="AM38" s="173"/>
      <c r="AN38" s="173"/>
      <c r="AO38" s="173"/>
      <c r="AP38" s="173"/>
      <c r="AQ38" s="173"/>
    </row>
    <row r="39" spans="3:54" ht="8.65" customHeight="1" x14ac:dyDescent="0.25"/>
    <row r="40" spans="3:54" ht="14.45" customHeight="1" x14ac:dyDescent="0.25">
      <c r="C40" s="182" t="s">
        <v>1259</v>
      </c>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row>
    <row r="41" spans="3:54" ht="7.15" customHeight="1" x14ac:dyDescent="0.25">
      <c r="C41" s="183" t="s">
        <v>1250</v>
      </c>
      <c r="D41" s="173"/>
      <c r="E41" s="173"/>
      <c r="F41" s="173"/>
      <c r="G41" s="173"/>
      <c r="H41" s="173"/>
      <c r="I41" s="173"/>
      <c r="J41" s="173"/>
      <c r="K41" s="173"/>
      <c r="L41" s="173"/>
      <c r="M41" s="173"/>
      <c r="N41" s="184" t="s">
        <v>1250</v>
      </c>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row>
    <row r="42" spans="3:54" ht="10.9" customHeight="1" x14ac:dyDescent="0.25">
      <c r="C42" s="183" t="s">
        <v>1260</v>
      </c>
      <c r="D42" s="173"/>
      <c r="E42" s="173"/>
      <c r="F42" s="173"/>
      <c r="G42" s="173"/>
      <c r="H42" s="173"/>
      <c r="I42" s="173"/>
      <c r="J42" s="173"/>
      <c r="K42" s="173"/>
      <c r="L42" s="173"/>
      <c r="M42" s="173"/>
      <c r="N42" s="184" t="s">
        <v>1250</v>
      </c>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row>
    <row r="43" spans="3:54" ht="10.9" customHeight="1" x14ac:dyDescent="0.25">
      <c r="C43" s="185" t="s">
        <v>1261</v>
      </c>
      <c r="D43" s="173"/>
      <c r="E43" s="173"/>
      <c r="F43" s="173"/>
      <c r="G43" s="173"/>
      <c r="H43" s="173"/>
      <c r="I43" s="173"/>
      <c r="J43" s="173"/>
      <c r="K43" s="173"/>
      <c r="L43" s="173"/>
      <c r="M43" s="173"/>
      <c r="N43" s="185" t="s">
        <v>1157</v>
      </c>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row>
    <row r="44" spans="3:54" ht="10.9" customHeight="1" x14ac:dyDescent="0.25">
      <c r="C44" s="185" t="s">
        <v>1262</v>
      </c>
      <c r="D44" s="173"/>
      <c r="E44" s="173"/>
      <c r="F44" s="173"/>
      <c r="G44" s="173"/>
      <c r="H44" s="173"/>
      <c r="I44" s="173"/>
      <c r="J44" s="173"/>
      <c r="K44" s="173"/>
      <c r="L44" s="173"/>
      <c r="M44" s="173"/>
      <c r="N44" s="185" t="s">
        <v>1263</v>
      </c>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row>
    <row r="45" spans="3:54" ht="10.9" customHeight="1" x14ac:dyDescent="0.25">
      <c r="C45" s="185" t="s">
        <v>1264</v>
      </c>
      <c r="D45" s="173"/>
      <c r="E45" s="173"/>
      <c r="F45" s="173"/>
      <c r="G45" s="173"/>
      <c r="H45" s="173"/>
      <c r="I45" s="173"/>
      <c r="J45" s="173"/>
      <c r="K45" s="173"/>
      <c r="L45" s="173"/>
      <c r="M45" s="173"/>
      <c r="N45" s="185" t="s">
        <v>1265</v>
      </c>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row>
    <row r="46" spans="3:54" ht="10.9" customHeight="1" x14ac:dyDescent="0.25">
      <c r="C46" s="185" t="s">
        <v>1266</v>
      </c>
      <c r="D46" s="173"/>
      <c r="E46" s="173"/>
      <c r="F46" s="173"/>
      <c r="G46" s="173"/>
      <c r="H46" s="173"/>
      <c r="I46" s="173"/>
      <c r="J46" s="173"/>
      <c r="K46" s="173"/>
      <c r="L46" s="173"/>
      <c r="M46" s="173"/>
      <c r="N46" s="185" t="s">
        <v>1265</v>
      </c>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row>
    <row r="47" spans="3:54" ht="10.9" customHeight="1" x14ac:dyDescent="0.25">
      <c r="C47" s="185" t="s">
        <v>1267</v>
      </c>
      <c r="D47" s="173"/>
      <c r="E47" s="173"/>
      <c r="F47" s="173"/>
      <c r="G47" s="173"/>
      <c r="H47" s="173"/>
      <c r="I47" s="173"/>
      <c r="J47" s="173"/>
      <c r="K47" s="173"/>
      <c r="L47" s="173"/>
      <c r="M47" s="173"/>
      <c r="N47" s="185" t="s">
        <v>1268</v>
      </c>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row>
    <row r="48" spans="3:54" ht="10.9" customHeight="1" x14ac:dyDescent="0.25">
      <c r="C48" s="185" t="s">
        <v>1269</v>
      </c>
      <c r="D48" s="173"/>
      <c r="E48" s="173"/>
      <c r="F48" s="173"/>
      <c r="G48" s="173"/>
      <c r="H48" s="173"/>
      <c r="I48" s="173"/>
      <c r="J48" s="173"/>
      <c r="K48" s="173"/>
      <c r="L48" s="173"/>
      <c r="M48" s="173"/>
      <c r="N48" s="185" t="s">
        <v>1270</v>
      </c>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row>
    <row r="49" spans="3:54" ht="10.9" customHeight="1" x14ac:dyDescent="0.25">
      <c r="C49" s="185" t="s">
        <v>1271</v>
      </c>
      <c r="D49" s="173"/>
      <c r="E49" s="173"/>
      <c r="F49" s="173"/>
      <c r="G49" s="173"/>
      <c r="H49" s="173"/>
      <c r="I49" s="173"/>
      <c r="J49" s="173"/>
      <c r="K49" s="173"/>
      <c r="L49" s="173"/>
      <c r="M49" s="173"/>
      <c r="N49" s="185" t="s">
        <v>1265</v>
      </c>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row>
    <row r="50" spans="3:54" ht="10.9" customHeight="1" x14ac:dyDescent="0.25">
      <c r="C50" s="185" t="s">
        <v>1272</v>
      </c>
      <c r="D50" s="173"/>
      <c r="E50" s="173"/>
      <c r="F50" s="173"/>
      <c r="G50" s="173"/>
      <c r="H50" s="173"/>
      <c r="I50" s="173"/>
      <c r="J50" s="173"/>
      <c r="K50" s="173"/>
      <c r="L50" s="173"/>
      <c r="M50" s="173"/>
      <c r="N50" s="185" t="s">
        <v>1273</v>
      </c>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row>
    <row r="51" spans="3:54" ht="10.9" customHeight="1" x14ac:dyDescent="0.25">
      <c r="C51" s="185" t="s">
        <v>419</v>
      </c>
      <c r="D51" s="173"/>
      <c r="E51" s="173"/>
      <c r="F51" s="173"/>
      <c r="G51" s="173"/>
      <c r="H51" s="173"/>
      <c r="I51" s="173"/>
      <c r="J51" s="173"/>
      <c r="K51" s="173"/>
      <c r="L51" s="173"/>
      <c r="M51" s="173"/>
      <c r="N51" s="185" t="s">
        <v>1274</v>
      </c>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row>
    <row r="52" spans="3:54" ht="8.65" customHeight="1" x14ac:dyDescent="0.25"/>
    <row r="53" spans="3:54" ht="12.2" customHeight="1" x14ac:dyDescent="0.25">
      <c r="C53" s="183" t="s">
        <v>1275</v>
      </c>
      <c r="D53" s="173"/>
      <c r="E53" s="173"/>
      <c r="F53" s="173"/>
      <c r="G53" s="173"/>
      <c r="H53" s="173"/>
      <c r="I53" s="173"/>
      <c r="J53" s="173"/>
      <c r="K53" s="173"/>
      <c r="L53" s="173"/>
      <c r="M53" s="173"/>
      <c r="N53" s="173"/>
      <c r="O53" s="173"/>
      <c r="P53" s="173"/>
      <c r="Q53" s="173"/>
      <c r="R53" s="173"/>
      <c r="S53" s="173"/>
      <c r="T53" s="173"/>
      <c r="U53" s="173"/>
      <c r="V53" s="173"/>
      <c r="W53" s="187" t="s">
        <v>1250</v>
      </c>
      <c r="X53" s="173"/>
      <c r="Y53" s="173"/>
      <c r="Z53" s="173"/>
      <c r="AA53" s="173"/>
      <c r="AB53" s="173"/>
      <c r="AC53" s="173"/>
      <c r="AD53" s="173"/>
      <c r="AE53" s="173"/>
      <c r="AF53" s="173"/>
      <c r="AG53" s="187" t="s">
        <v>1250</v>
      </c>
      <c r="AH53" s="173"/>
      <c r="AI53" s="173"/>
      <c r="AJ53" s="173"/>
      <c r="AK53" s="173"/>
      <c r="AL53" s="173"/>
      <c r="AM53" s="173"/>
      <c r="AN53" s="173"/>
      <c r="AO53" s="187" t="s">
        <v>1250</v>
      </c>
      <c r="AP53" s="173"/>
      <c r="AQ53" s="173"/>
      <c r="AR53" s="173"/>
      <c r="AS53" s="173"/>
      <c r="AT53" s="173"/>
      <c r="AU53" s="173"/>
      <c r="AV53" s="173"/>
      <c r="AW53" s="187" t="s">
        <v>1250</v>
      </c>
      <c r="AX53" s="173"/>
      <c r="AY53" s="173"/>
      <c r="AZ53" s="173"/>
      <c r="BA53" s="173"/>
      <c r="BB53" s="173"/>
    </row>
    <row r="54" spans="3:54" ht="10.15" customHeight="1" x14ac:dyDescent="0.25">
      <c r="C54" s="183" t="s">
        <v>1250</v>
      </c>
      <c r="D54" s="173"/>
      <c r="E54" s="173"/>
      <c r="F54" s="173"/>
      <c r="G54" s="173"/>
      <c r="H54" s="173"/>
      <c r="I54" s="173"/>
      <c r="J54" s="173"/>
      <c r="K54" s="173"/>
      <c r="L54" s="173"/>
      <c r="M54" s="173"/>
      <c r="N54" s="173"/>
      <c r="O54" s="173"/>
      <c r="P54" s="173"/>
      <c r="Q54" s="173"/>
      <c r="R54" s="173"/>
      <c r="S54" s="173"/>
      <c r="T54" s="173"/>
      <c r="U54" s="173"/>
      <c r="V54" s="173"/>
      <c r="W54" s="188" t="s">
        <v>1276</v>
      </c>
      <c r="X54" s="173"/>
      <c r="Y54" s="173"/>
      <c r="Z54" s="173"/>
      <c r="AA54" s="173"/>
      <c r="AB54" s="173"/>
      <c r="AC54" s="173"/>
      <c r="AD54" s="173"/>
      <c r="AE54" s="173"/>
      <c r="AF54" s="173"/>
      <c r="AG54" s="188" t="s">
        <v>1254</v>
      </c>
      <c r="AH54" s="173"/>
      <c r="AI54" s="173"/>
      <c r="AJ54" s="173"/>
      <c r="AK54" s="173"/>
      <c r="AL54" s="173"/>
      <c r="AM54" s="173"/>
      <c r="AN54" s="173"/>
      <c r="AO54" s="188" t="s">
        <v>1255</v>
      </c>
      <c r="AP54" s="173"/>
      <c r="AQ54" s="173"/>
      <c r="AR54" s="173"/>
      <c r="AS54" s="173"/>
      <c r="AT54" s="173"/>
      <c r="AU54" s="173"/>
      <c r="AV54" s="173"/>
      <c r="AW54" s="188" t="s">
        <v>1256</v>
      </c>
      <c r="AX54" s="173"/>
      <c r="AY54" s="173"/>
      <c r="AZ54" s="173"/>
      <c r="BA54" s="173"/>
      <c r="BB54" s="173"/>
    </row>
    <row r="55" spans="3:54" ht="10.9" customHeight="1" x14ac:dyDescent="0.25">
      <c r="C55" s="185" t="s">
        <v>1277</v>
      </c>
      <c r="D55" s="173"/>
      <c r="E55" s="173"/>
      <c r="F55" s="173"/>
      <c r="G55" s="173"/>
      <c r="H55" s="173"/>
      <c r="I55" s="173"/>
      <c r="J55" s="173"/>
      <c r="K55" s="173"/>
      <c r="L55" s="173"/>
      <c r="M55" s="173"/>
      <c r="N55" s="173"/>
      <c r="O55" s="173"/>
      <c r="P55" s="173"/>
      <c r="Q55" s="173"/>
      <c r="R55" s="173"/>
      <c r="S55" s="173"/>
      <c r="T55" s="173"/>
      <c r="U55" s="173"/>
      <c r="V55" s="173"/>
      <c r="W55" s="176" t="s">
        <v>1278</v>
      </c>
      <c r="X55" s="173"/>
      <c r="Y55" s="173"/>
      <c r="Z55" s="173"/>
      <c r="AA55" s="173"/>
      <c r="AB55" s="173"/>
      <c r="AC55" s="173"/>
      <c r="AD55" s="173"/>
      <c r="AE55" s="173"/>
      <c r="AF55" s="173"/>
      <c r="AG55" s="176" t="s">
        <v>1279</v>
      </c>
      <c r="AH55" s="173"/>
      <c r="AI55" s="173"/>
      <c r="AJ55" s="173"/>
      <c r="AK55" s="173"/>
      <c r="AL55" s="173"/>
      <c r="AM55" s="173"/>
      <c r="AN55" s="173"/>
      <c r="AO55" s="176" t="s">
        <v>1280</v>
      </c>
      <c r="AP55" s="173"/>
      <c r="AQ55" s="173"/>
      <c r="AR55" s="173"/>
      <c r="AS55" s="173"/>
      <c r="AT55" s="173"/>
      <c r="AU55" s="173"/>
      <c r="AV55" s="173"/>
      <c r="AW55" s="176" t="s">
        <v>1281</v>
      </c>
      <c r="AX55" s="173"/>
      <c r="AY55" s="173"/>
      <c r="AZ55" s="173"/>
      <c r="BA55" s="173"/>
      <c r="BB55" s="173"/>
    </row>
    <row r="56" spans="3:54" ht="10.9" customHeight="1" x14ac:dyDescent="0.25">
      <c r="C56" s="185" t="s">
        <v>1282</v>
      </c>
      <c r="D56" s="173"/>
      <c r="E56" s="173"/>
      <c r="F56" s="173"/>
      <c r="G56" s="173"/>
      <c r="H56" s="173"/>
      <c r="I56" s="173"/>
      <c r="J56" s="173"/>
      <c r="K56" s="173"/>
      <c r="L56" s="173"/>
      <c r="M56" s="173"/>
      <c r="N56" s="173"/>
      <c r="O56" s="173"/>
      <c r="P56" s="173"/>
      <c r="Q56" s="173"/>
      <c r="R56" s="173"/>
      <c r="S56" s="173"/>
      <c r="T56" s="173"/>
      <c r="U56" s="173"/>
      <c r="V56" s="173"/>
      <c r="W56" s="176" t="s">
        <v>1283</v>
      </c>
      <c r="X56" s="173"/>
      <c r="Y56" s="173"/>
      <c r="Z56" s="173"/>
      <c r="AA56" s="173"/>
      <c r="AB56" s="173"/>
      <c r="AC56" s="173"/>
      <c r="AD56" s="173"/>
      <c r="AE56" s="173"/>
      <c r="AF56" s="173"/>
      <c r="AG56" s="176" t="s">
        <v>1284</v>
      </c>
      <c r="AH56" s="173"/>
      <c r="AI56" s="173"/>
      <c r="AJ56" s="173"/>
      <c r="AK56" s="173"/>
      <c r="AL56" s="173"/>
      <c r="AM56" s="173"/>
      <c r="AN56" s="173"/>
      <c r="AO56" s="176" t="s">
        <v>1285</v>
      </c>
      <c r="AP56" s="173"/>
      <c r="AQ56" s="173"/>
      <c r="AR56" s="173"/>
      <c r="AS56" s="173"/>
      <c r="AT56" s="173"/>
      <c r="AU56" s="173"/>
      <c r="AV56" s="173"/>
      <c r="AW56" s="176" t="s">
        <v>1286</v>
      </c>
      <c r="AX56" s="173"/>
      <c r="AY56" s="173"/>
      <c r="AZ56" s="173"/>
      <c r="BA56" s="173"/>
      <c r="BB56" s="173"/>
    </row>
    <row r="57" spans="3:54" ht="10.9" customHeight="1" x14ac:dyDescent="0.25">
      <c r="C57" s="185" t="s">
        <v>1287</v>
      </c>
      <c r="D57" s="173"/>
      <c r="E57" s="173"/>
      <c r="F57" s="173"/>
      <c r="G57" s="173"/>
      <c r="H57" s="173"/>
      <c r="I57" s="173"/>
      <c r="J57" s="173"/>
      <c r="K57" s="173"/>
      <c r="L57" s="173"/>
      <c r="M57" s="173"/>
      <c r="N57" s="173"/>
      <c r="O57" s="173"/>
      <c r="P57" s="173"/>
      <c r="Q57" s="173"/>
      <c r="R57" s="173"/>
      <c r="S57" s="173"/>
      <c r="T57" s="173"/>
      <c r="U57" s="173"/>
      <c r="V57" s="173"/>
      <c r="W57" s="176" t="s">
        <v>1288</v>
      </c>
      <c r="X57" s="173"/>
      <c r="Y57" s="173"/>
      <c r="Z57" s="173"/>
      <c r="AA57" s="173"/>
      <c r="AB57" s="173"/>
      <c r="AC57" s="173"/>
      <c r="AD57" s="173"/>
      <c r="AE57" s="173"/>
      <c r="AF57" s="173"/>
      <c r="AG57" s="176" t="s">
        <v>1288</v>
      </c>
      <c r="AH57" s="173"/>
      <c r="AI57" s="173"/>
      <c r="AJ57" s="173"/>
      <c r="AK57" s="173"/>
      <c r="AL57" s="173"/>
      <c r="AM57" s="173"/>
      <c r="AN57" s="173"/>
      <c r="AO57" s="176" t="s">
        <v>1466</v>
      </c>
      <c r="AP57" s="173"/>
      <c r="AQ57" s="173"/>
      <c r="AR57" s="173"/>
      <c r="AS57" s="173"/>
      <c r="AT57" s="173"/>
      <c r="AU57" s="173"/>
      <c r="AV57" s="173"/>
      <c r="AW57" s="176" t="s">
        <v>1288</v>
      </c>
      <c r="AX57" s="173"/>
      <c r="AY57" s="173"/>
      <c r="AZ57" s="173"/>
      <c r="BA57" s="173"/>
      <c r="BB57" s="173"/>
    </row>
    <row r="58" spans="3:54" ht="10.5" customHeight="1" x14ac:dyDescent="0.25">
      <c r="C58" s="174" t="s">
        <v>1289</v>
      </c>
      <c r="D58" s="173"/>
      <c r="E58" s="173"/>
      <c r="F58" s="173"/>
      <c r="G58" s="173"/>
      <c r="H58" s="173"/>
      <c r="I58" s="173"/>
      <c r="J58" s="173"/>
      <c r="K58" s="173"/>
      <c r="L58" s="173"/>
      <c r="M58" s="173"/>
      <c r="N58" s="173"/>
      <c r="O58" s="173"/>
      <c r="P58" s="173"/>
      <c r="Q58" s="173"/>
      <c r="R58" s="173"/>
      <c r="S58" s="173"/>
      <c r="T58" s="173"/>
      <c r="U58" s="173"/>
      <c r="V58" s="173"/>
      <c r="W58" s="175" t="s">
        <v>1290</v>
      </c>
      <c r="X58" s="173"/>
      <c r="Y58" s="173"/>
      <c r="Z58" s="173"/>
      <c r="AA58" s="173"/>
      <c r="AB58" s="173"/>
      <c r="AC58" s="173"/>
      <c r="AD58" s="173"/>
      <c r="AE58" s="173"/>
      <c r="AF58" s="173"/>
      <c r="AG58" s="189" t="s">
        <v>1291</v>
      </c>
      <c r="AH58" s="173"/>
      <c r="AI58" s="173"/>
      <c r="AJ58" s="173"/>
      <c r="AK58" s="173"/>
      <c r="AL58" s="173"/>
      <c r="AM58" s="173"/>
      <c r="AN58" s="173"/>
      <c r="AO58" s="175" t="s">
        <v>1290</v>
      </c>
      <c r="AP58" s="173"/>
      <c r="AQ58" s="173"/>
      <c r="AR58" s="173"/>
      <c r="AS58" s="173"/>
      <c r="AT58" s="173"/>
      <c r="AU58" s="173"/>
      <c r="AV58" s="173"/>
      <c r="AW58" s="189" t="s">
        <v>1292</v>
      </c>
      <c r="AX58" s="173"/>
      <c r="AY58" s="173"/>
      <c r="AZ58" s="173"/>
      <c r="BA58" s="173"/>
      <c r="BB58" s="173"/>
    </row>
    <row r="59" spans="3:54" ht="5.65" customHeight="1" x14ac:dyDescent="0.25">
      <c r="C59" s="185" t="s">
        <v>1250</v>
      </c>
      <c r="D59" s="173"/>
      <c r="E59" s="173"/>
      <c r="F59" s="173"/>
      <c r="G59" s="173"/>
      <c r="H59" s="173"/>
      <c r="I59" s="173"/>
      <c r="J59" s="173"/>
      <c r="K59" s="173"/>
      <c r="L59" s="173"/>
      <c r="M59" s="173"/>
      <c r="N59" s="173"/>
      <c r="O59" s="173"/>
      <c r="P59" s="173"/>
      <c r="Q59" s="173"/>
      <c r="R59" s="173"/>
      <c r="S59" s="173"/>
      <c r="T59" s="173"/>
      <c r="U59" s="173"/>
      <c r="V59" s="173"/>
      <c r="W59" s="176" t="s">
        <v>1250</v>
      </c>
      <c r="X59" s="173"/>
      <c r="Y59" s="173"/>
      <c r="Z59" s="173"/>
      <c r="AA59" s="173"/>
      <c r="AB59" s="173"/>
      <c r="AC59" s="173"/>
      <c r="AD59" s="173"/>
      <c r="AE59" s="173"/>
      <c r="AF59" s="173"/>
      <c r="AG59" s="176" t="s">
        <v>1250</v>
      </c>
      <c r="AH59" s="173"/>
      <c r="AI59" s="173"/>
      <c r="AJ59" s="173"/>
      <c r="AK59" s="173"/>
      <c r="AL59" s="173"/>
      <c r="AM59" s="173"/>
      <c r="AN59" s="173"/>
      <c r="AO59" s="176" t="s">
        <v>1250</v>
      </c>
      <c r="AP59" s="173"/>
      <c r="AQ59" s="173"/>
      <c r="AR59" s="173"/>
      <c r="AS59" s="173"/>
      <c r="AT59" s="173"/>
      <c r="AU59" s="173"/>
      <c r="AV59" s="173"/>
      <c r="AW59" s="176" t="s">
        <v>1250</v>
      </c>
      <c r="AX59" s="173"/>
      <c r="AY59" s="173"/>
      <c r="AZ59" s="173"/>
      <c r="BA59" s="173"/>
      <c r="BB59" s="173"/>
    </row>
    <row r="60" spans="3:54" ht="10.9" customHeight="1" x14ac:dyDescent="0.25">
      <c r="C60" s="183" t="s">
        <v>1293</v>
      </c>
      <c r="D60" s="173"/>
      <c r="E60" s="173"/>
      <c r="F60" s="173"/>
      <c r="G60" s="173"/>
      <c r="H60" s="173"/>
      <c r="I60" s="173"/>
      <c r="J60" s="173"/>
      <c r="K60" s="173"/>
      <c r="L60" s="173"/>
      <c r="M60" s="173"/>
      <c r="N60" s="173"/>
      <c r="O60" s="173"/>
      <c r="P60" s="173"/>
      <c r="Q60" s="173"/>
      <c r="R60" s="173"/>
      <c r="S60" s="173"/>
      <c r="T60" s="173"/>
      <c r="U60" s="173"/>
      <c r="V60" s="173"/>
      <c r="W60" s="176" t="s">
        <v>1250</v>
      </c>
      <c r="X60" s="173"/>
      <c r="Y60" s="173"/>
      <c r="Z60" s="173"/>
      <c r="AA60" s="173"/>
      <c r="AB60" s="173"/>
      <c r="AC60" s="173"/>
      <c r="AD60" s="173"/>
      <c r="AE60" s="173"/>
      <c r="AF60" s="173"/>
      <c r="AG60" s="176" t="s">
        <v>1250</v>
      </c>
      <c r="AH60" s="173"/>
      <c r="AI60" s="173"/>
      <c r="AJ60" s="173"/>
      <c r="AK60" s="173"/>
      <c r="AL60" s="173"/>
      <c r="AM60" s="173"/>
      <c r="AN60" s="173"/>
      <c r="AO60" s="176" t="s">
        <v>1250</v>
      </c>
      <c r="AP60" s="173"/>
      <c r="AQ60" s="173"/>
      <c r="AR60" s="173"/>
      <c r="AS60" s="173"/>
      <c r="AT60" s="173"/>
      <c r="AU60" s="173"/>
      <c r="AV60" s="173"/>
      <c r="AW60" s="176" t="s">
        <v>1250</v>
      </c>
      <c r="AX60" s="173"/>
      <c r="AY60" s="173"/>
      <c r="AZ60" s="173"/>
      <c r="BA60" s="173"/>
      <c r="BB60" s="173"/>
    </row>
    <row r="61" spans="3:54" ht="10.9" customHeight="1" x14ac:dyDescent="0.25">
      <c r="C61" s="185" t="s">
        <v>1250</v>
      </c>
      <c r="D61" s="173"/>
      <c r="E61" s="173"/>
      <c r="F61" s="173"/>
      <c r="G61" s="173"/>
      <c r="H61" s="173"/>
      <c r="I61" s="173"/>
      <c r="J61" s="173"/>
      <c r="K61" s="173"/>
      <c r="L61" s="173"/>
      <c r="M61" s="173"/>
      <c r="N61" s="173"/>
      <c r="O61" s="173"/>
      <c r="P61" s="173"/>
      <c r="Q61" s="173"/>
      <c r="R61" s="173"/>
      <c r="S61" s="173"/>
      <c r="T61" s="173"/>
      <c r="U61" s="173"/>
      <c r="V61" s="173"/>
      <c r="W61" s="188" t="s">
        <v>1456</v>
      </c>
      <c r="X61" s="173"/>
      <c r="Y61" s="173"/>
      <c r="Z61" s="173"/>
      <c r="AA61" s="173"/>
      <c r="AB61" s="173"/>
      <c r="AC61" s="173"/>
      <c r="AD61" s="173"/>
      <c r="AE61" s="173"/>
      <c r="AF61" s="173"/>
      <c r="AG61" s="188" t="s">
        <v>1457</v>
      </c>
      <c r="AH61" s="173"/>
      <c r="AI61" s="173"/>
      <c r="AJ61" s="173"/>
      <c r="AK61" s="173"/>
      <c r="AL61" s="173"/>
      <c r="AM61" s="173"/>
      <c r="AN61" s="173"/>
      <c r="AO61" s="188" t="s">
        <v>1458</v>
      </c>
      <c r="AP61" s="173"/>
      <c r="AQ61" s="173"/>
      <c r="AR61" s="173"/>
      <c r="AS61" s="173"/>
      <c r="AT61" s="173"/>
      <c r="AU61" s="173"/>
      <c r="AV61" s="173"/>
      <c r="AW61" s="173"/>
      <c r="AX61" s="173"/>
      <c r="AY61" s="173"/>
      <c r="AZ61" s="173"/>
      <c r="BA61" s="173"/>
      <c r="BB61" s="173"/>
    </row>
    <row r="62" spans="3:54" ht="10.9" customHeight="1" x14ac:dyDescent="0.25">
      <c r="C62" s="185" t="s">
        <v>1294</v>
      </c>
      <c r="D62" s="173"/>
      <c r="E62" s="173"/>
      <c r="F62" s="173"/>
      <c r="G62" s="173"/>
      <c r="H62" s="173"/>
      <c r="I62" s="173"/>
      <c r="J62" s="173"/>
      <c r="K62" s="173"/>
      <c r="L62" s="173"/>
      <c r="M62" s="173"/>
      <c r="N62" s="173"/>
      <c r="O62" s="173"/>
      <c r="P62" s="173"/>
      <c r="Q62" s="173"/>
      <c r="R62" s="173"/>
      <c r="S62" s="173"/>
      <c r="T62" s="173"/>
      <c r="U62" s="173"/>
      <c r="V62" s="173"/>
      <c r="W62" s="176" t="s">
        <v>1295</v>
      </c>
      <c r="X62" s="173"/>
      <c r="Y62" s="173"/>
      <c r="Z62" s="173"/>
      <c r="AA62" s="173"/>
      <c r="AB62" s="173"/>
      <c r="AC62" s="173"/>
      <c r="AD62" s="173"/>
      <c r="AE62" s="173"/>
      <c r="AF62" s="173"/>
      <c r="AG62" s="176" t="s">
        <v>1467</v>
      </c>
      <c r="AH62" s="173"/>
      <c r="AI62" s="173"/>
      <c r="AJ62" s="173"/>
      <c r="AK62" s="173"/>
      <c r="AL62" s="173"/>
      <c r="AM62" s="173"/>
      <c r="AN62" s="173"/>
      <c r="AO62" s="176" t="s">
        <v>1296</v>
      </c>
      <c r="AP62" s="173"/>
      <c r="AQ62" s="173"/>
      <c r="AR62" s="173"/>
      <c r="AS62" s="173"/>
      <c r="AT62" s="173"/>
      <c r="AU62" s="173"/>
      <c r="AV62" s="173"/>
      <c r="AW62" s="173"/>
      <c r="AX62" s="173"/>
      <c r="AY62" s="173"/>
      <c r="AZ62" s="173"/>
      <c r="BA62" s="173"/>
      <c r="BB62" s="173"/>
    </row>
    <row r="63" spans="3:54" ht="10.9" customHeight="1" x14ac:dyDescent="0.25">
      <c r="C63" s="185" t="s">
        <v>1297</v>
      </c>
      <c r="D63" s="173"/>
      <c r="E63" s="173"/>
      <c r="F63" s="173"/>
      <c r="G63" s="173"/>
      <c r="H63" s="173"/>
      <c r="I63" s="173"/>
      <c r="J63" s="173"/>
      <c r="K63" s="173"/>
      <c r="L63" s="173"/>
      <c r="M63" s="173"/>
      <c r="N63" s="173"/>
      <c r="O63" s="173"/>
      <c r="P63" s="173"/>
      <c r="Q63" s="173"/>
      <c r="R63" s="173"/>
      <c r="S63" s="173"/>
      <c r="T63" s="173"/>
      <c r="U63" s="173"/>
      <c r="V63" s="173"/>
      <c r="W63" s="176" t="s">
        <v>1284</v>
      </c>
      <c r="X63" s="173"/>
      <c r="Y63" s="173"/>
      <c r="Z63" s="173"/>
      <c r="AA63" s="173"/>
      <c r="AB63" s="173"/>
      <c r="AC63" s="173"/>
      <c r="AD63" s="173"/>
      <c r="AE63" s="173"/>
      <c r="AF63" s="173"/>
      <c r="AG63" s="176" t="s">
        <v>1298</v>
      </c>
      <c r="AH63" s="173"/>
      <c r="AI63" s="173"/>
      <c r="AJ63" s="173"/>
      <c r="AK63" s="173"/>
      <c r="AL63" s="173"/>
      <c r="AM63" s="173"/>
      <c r="AN63" s="173"/>
      <c r="AO63" s="176" t="s">
        <v>1299</v>
      </c>
      <c r="AP63" s="173"/>
      <c r="AQ63" s="173"/>
      <c r="AR63" s="173"/>
      <c r="AS63" s="173"/>
      <c r="AT63" s="173"/>
      <c r="AU63" s="173"/>
      <c r="AV63" s="173"/>
      <c r="AW63" s="173"/>
      <c r="AX63" s="173"/>
      <c r="AY63" s="173"/>
      <c r="AZ63" s="173"/>
      <c r="BA63" s="173"/>
      <c r="BB63" s="173"/>
    </row>
    <row r="64" spans="3:54" ht="4.9000000000000004" customHeight="1" x14ac:dyDescent="0.25">
      <c r="C64" s="185" t="s">
        <v>1250</v>
      </c>
      <c r="D64" s="173"/>
      <c r="E64" s="173"/>
      <c r="F64" s="173"/>
      <c r="G64" s="173"/>
      <c r="H64" s="173"/>
      <c r="I64" s="173"/>
      <c r="J64" s="173"/>
      <c r="K64" s="173"/>
      <c r="L64" s="173"/>
      <c r="M64" s="173"/>
      <c r="N64" s="173"/>
      <c r="O64" s="173"/>
      <c r="P64" s="173"/>
      <c r="Q64" s="173"/>
      <c r="R64" s="173"/>
      <c r="S64" s="173"/>
      <c r="T64" s="173"/>
      <c r="U64" s="173"/>
      <c r="V64" s="173"/>
      <c r="W64" s="176" t="s">
        <v>1250</v>
      </c>
      <c r="X64" s="173"/>
      <c r="Y64" s="173"/>
      <c r="Z64" s="173"/>
      <c r="AA64" s="173"/>
      <c r="AB64" s="173"/>
      <c r="AC64" s="173"/>
      <c r="AD64" s="173"/>
      <c r="AE64" s="173"/>
      <c r="AF64" s="173"/>
      <c r="AG64" s="176" t="s">
        <v>1250</v>
      </c>
      <c r="AH64" s="173"/>
      <c r="AI64" s="173"/>
      <c r="AJ64" s="173"/>
      <c r="AK64" s="173"/>
      <c r="AL64" s="173"/>
      <c r="AM64" s="173"/>
      <c r="AN64" s="173"/>
      <c r="AO64" s="176" t="s">
        <v>1250</v>
      </c>
      <c r="AP64" s="173"/>
      <c r="AQ64" s="173"/>
      <c r="AR64" s="173"/>
      <c r="AS64" s="173"/>
      <c r="AT64" s="173"/>
      <c r="AU64" s="173"/>
      <c r="AV64" s="173"/>
      <c r="AW64" s="176" t="s">
        <v>1250</v>
      </c>
      <c r="AX64" s="173"/>
      <c r="AY64" s="173"/>
      <c r="AZ64" s="173"/>
      <c r="BA64" s="173"/>
      <c r="BB64" s="173"/>
    </row>
    <row r="65" spans="3:54" ht="10.9" customHeight="1" x14ac:dyDescent="0.25">
      <c r="C65" s="183" t="s">
        <v>1300</v>
      </c>
      <c r="D65" s="173"/>
      <c r="E65" s="173"/>
      <c r="F65" s="173"/>
      <c r="G65" s="173"/>
      <c r="H65" s="173"/>
      <c r="I65" s="173"/>
      <c r="J65" s="173"/>
      <c r="K65" s="173"/>
      <c r="L65" s="173"/>
      <c r="M65" s="173"/>
      <c r="N65" s="173"/>
      <c r="O65" s="173"/>
      <c r="P65" s="173"/>
      <c r="Q65" s="173"/>
      <c r="R65" s="173"/>
      <c r="S65" s="173"/>
      <c r="T65" s="173"/>
      <c r="U65" s="173"/>
      <c r="V65" s="173"/>
      <c r="W65" s="176" t="s">
        <v>1250</v>
      </c>
      <c r="X65" s="173"/>
      <c r="Y65" s="173"/>
      <c r="Z65" s="173"/>
      <c r="AA65" s="173"/>
      <c r="AB65" s="173"/>
      <c r="AC65" s="173"/>
      <c r="AD65" s="173"/>
      <c r="AE65" s="173"/>
      <c r="AF65" s="173"/>
      <c r="AG65" s="176" t="s">
        <v>1250</v>
      </c>
      <c r="AH65" s="173"/>
      <c r="AI65" s="173"/>
      <c r="AJ65" s="173"/>
      <c r="AK65" s="173"/>
      <c r="AL65" s="173"/>
      <c r="AM65" s="173"/>
      <c r="AN65" s="173"/>
      <c r="AO65" s="176" t="s">
        <v>1250</v>
      </c>
      <c r="AP65" s="173"/>
      <c r="AQ65" s="173"/>
      <c r="AR65" s="173"/>
      <c r="AS65" s="173"/>
      <c r="AT65" s="173"/>
      <c r="AU65" s="173"/>
      <c r="AV65" s="173"/>
      <c r="AW65" s="176" t="s">
        <v>1250</v>
      </c>
      <c r="AX65" s="173"/>
      <c r="AY65" s="173"/>
      <c r="AZ65" s="173"/>
      <c r="BA65" s="173"/>
      <c r="BB65" s="173"/>
    </row>
    <row r="66" spans="3:54" ht="10.15" customHeight="1" x14ac:dyDescent="0.25">
      <c r="C66" s="221" t="s">
        <v>1459</v>
      </c>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row>
    <row r="67" spans="3:54" ht="4.1500000000000004" customHeight="1" x14ac:dyDescent="0.25">
      <c r="C67" s="186" t="s">
        <v>1250</v>
      </c>
      <c r="D67" s="173"/>
      <c r="E67" s="173"/>
      <c r="F67" s="173"/>
      <c r="G67" s="173"/>
      <c r="H67" s="173"/>
      <c r="I67" s="173"/>
      <c r="J67" s="173"/>
      <c r="K67" s="173"/>
      <c r="L67" s="173"/>
      <c r="M67" s="173"/>
      <c r="N67" s="173"/>
      <c r="O67" s="173"/>
      <c r="P67" s="173"/>
      <c r="Q67" s="173"/>
      <c r="R67" s="173"/>
      <c r="S67" s="173"/>
      <c r="T67" s="173"/>
      <c r="U67" s="173"/>
      <c r="V67" s="173"/>
      <c r="W67" s="186" t="s">
        <v>1250</v>
      </c>
      <c r="X67" s="173"/>
      <c r="Y67" s="173"/>
      <c r="Z67" s="173"/>
      <c r="AA67" s="173"/>
      <c r="AB67" s="173"/>
      <c r="AC67" s="173"/>
      <c r="AD67" s="173"/>
      <c r="AE67" s="173"/>
      <c r="AF67" s="173"/>
      <c r="AG67" s="186" t="s">
        <v>1250</v>
      </c>
      <c r="AH67" s="173"/>
      <c r="AI67" s="173"/>
      <c r="AJ67" s="173"/>
      <c r="AK67" s="173"/>
      <c r="AL67" s="173"/>
      <c r="AM67" s="173"/>
      <c r="AN67" s="173"/>
      <c r="AO67" s="186" t="s">
        <v>1250</v>
      </c>
      <c r="AP67" s="173"/>
      <c r="AQ67" s="173"/>
      <c r="AR67" s="173"/>
      <c r="AS67" s="173"/>
      <c r="AT67" s="173"/>
      <c r="AU67" s="173"/>
      <c r="AV67" s="173"/>
      <c r="AW67" s="186" t="s">
        <v>1250</v>
      </c>
      <c r="AX67" s="173"/>
      <c r="AY67" s="173"/>
      <c r="AZ67" s="173"/>
      <c r="BA67" s="173"/>
      <c r="BB67" s="173"/>
    </row>
    <row r="68" spans="3:54" ht="10.9" customHeight="1" x14ac:dyDescent="0.25">
      <c r="C68" s="183" t="s">
        <v>1301</v>
      </c>
      <c r="D68" s="173"/>
      <c r="E68" s="173"/>
      <c r="F68" s="173"/>
      <c r="G68" s="173"/>
      <c r="H68" s="173"/>
      <c r="I68" s="173"/>
      <c r="J68" s="173"/>
      <c r="K68" s="173"/>
      <c r="L68" s="173"/>
      <c r="M68" s="173"/>
      <c r="N68" s="173"/>
      <c r="O68" s="173"/>
      <c r="P68" s="173"/>
      <c r="Q68" s="173"/>
      <c r="R68" s="173"/>
      <c r="S68" s="173"/>
      <c r="T68" s="173"/>
      <c r="U68" s="173"/>
      <c r="V68" s="173"/>
      <c r="W68" s="186" t="s">
        <v>1250</v>
      </c>
      <c r="X68" s="173"/>
      <c r="Y68" s="173"/>
      <c r="Z68" s="173"/>
      <c r="AA68" s="173"/>
      <c r="AB68" s="173"/>
      <c r="AC68" s="173"/>
      <c r="AD68" s="173"/>
      <c r="AE68" s="173"/>
      <c r="AF68" s="173"/>
      <c r="AG68" s="186" t="s">
        <v>1250</v>
      </c>
      <c r="AH68" s="173"/>
      <c r="AI68" s="173"/>
      <c r="AJ68" s="173"/>
      <c r="AK68" s="173"/>
      <c r="AL68" s="173"/>
      <c r="AM68" s="173"/>
      <c r="AN68" s="173"/>
      <c r="AO68" s="186" t="s">
        <v>1250</v>
      </c>
      <c r="AP68" s="173"/>
      <c r="AQ68" s="173"/>
      <c r="AR68" s="173"/>
      <c r="AS68" s="173"/>
      <c r="AT68" s="173"/>
      <c r="AU68" s="173"/>
      <c r="AV68" s="173"/>
      <c r="AW68" s="186" t="s">
        <v>1250</v>
      </c>
      <c r="AX68" s="173"/>
      <c r="AY68" s="173"/>
      <c r="AZ68" s="173"/>
      <c r="BA68" s="173"/>
      <c r="BB68" s="173"/>
    </row>
    <row r="69" spans="3:54" ht="10.9" customHeight="1" x14ac:dyDescent="0.25">
      <c r="C69" s="186" t="s">
        <v>1302</v>
      </c>
      <c r="D69" s="173"/>
      <c r="E69" s="173"/>
      <c r="F69" s="173"/>
      <c r="G69" s="173"/>
      <c r="H69" s="173"/>
      <c r="I69" s="173"/>
      <c r="J69" s="173"/>
      <c r="K69" s="173"/>
      <c r="L69" s="173"/>
      <c r="M69" s="173"/>
      <c r="N69" s="173"/>
      <c r="O69" s="173"/>
      <c r="P69" s="173"/>
      <c r="Q69" s="173"/>
      <c r="R69" s="173"/>
      <c r="S69" s="173"/>
      <c r="T69" s="173"/>
      <c r="U69" s="173"/>
      <c r="V69" s="173"/>
      <c r="W69" s="176" t="s">
        <v>1303</v>
      </c>
      <c r="X69" s="173"/>
      <c r="Y69" s="173"/>
      <c r="Z69" s="173"/>
      <c r="AA69" s="173"/>
      <c r="AB69" s="173"/>
      <c r="AC69" s="173"/>
      <c r="AD69" s="173"/>
      <c r="AE69" s="173"/>
      <c r="AF69" s="173"/>
      <c r="AG69" s="186" t="s">
        <v>1250</v>
      </c>
      <c r="AH69" s="173"/>
      <c r="AI69" s="173"/>
      <c r="AJ69" s="173"/>
      <c r="AK69" s="173"/>
      <c r="AL69" s="173"/>
      <c r="AM69" s="173"/>
      <c r="AN69" s="173"/>
      <c r="AO69" s="186" t="s">
        <v>1250</v>
      </c>
      <c r="AP69" s="173"/>
      <c r="AQ69" s="173"/>
      <c r="AR69" s="173"/>
      <c r="AS69" s="173"/>
      <c r="AT69" s="173"/>
      <c r="AU69" s="173"/>
      <c r="AV69" s="173"/>
      <c r="AW69" s="186" t="s">
        <v>1250</v>
      </c>
      <c r="AX69" s="173"/>
      <c r="AY69" s="173"/>
      <c r="AZ69" s="173"/>
      <c r="BA69" s="173"/>
      <c r="BB69" s="173"/>
    </row>
    <row r="70" spans="3:54" ht="10.7" customHeight="1" x14ac:dyDescent="0.25">
      <c r="C70" s="186" t="s">
        <v>1304</v>
      </c>
      <c r="D70" s="173"/>
      <c r="E70" s="173"/>
      <c r="F70" s="173"/>
      <c r="G70" s="173"/>
      <c r="H70" s="173"/>
      <c r="I70" s="173"/>
      <c r="J70" s="173"/>
      <c r="K70" s="173"/>
      <c r="L70" s="173"/>
      <c r="M70" s="173"/>
      <c r="N70" s="173"/>
      <c r="O70" s="173"/>
      <c r="P70" s="173"/>
      <c r="Q70" s="173"/>
      <c r="R70" s="173"/>
      <c r="S70" s="173"/>
      <c r="T70" s="173"/>
      <c r="U70" s="173"/>
      <c r="V70" s="173"/>
      <c r="W70" s="176" t="s">
        <v>1303</v>
      </c>
      <c r="X70" s="173"/>
      <c r="Y70" s="173"/>
      <c r="Z70" s="173"/>
      <c r="AA70" s="173"/>
      <c r="AB70" s="173"/>
      <c r="AC70" s="173"/>
      <c r="AD70" s="173"/>
      <c r="AE70" s="173"/>
      <c r="AF70" s="173"/>
      <c r="AG70" s="186" t="s">
        <v>1250</v>
      </c>
      <c r="AH70" s="173"/>
      <c r="AI70" s="173"/>
      <c r="AJ70" s="173"/>
      <c r="AK70" s="173"/>
      <c r="AL70" s="173"/>
      <c r="AM70" s="173"/>
      <c r="AN70" s="173"/>
      <c r="AO70" s="186" t="s">
        <v>1250</v>
      </c>
      <c r="AP70" s="173"/>
      <c r="AQ70" s="173"/>
      <c r="AR70" s="173"/>
      <c r="AS70" s="173"/>
      <c r="AT70" s="173"/>
      <c r="AU70" s="173"/>
      <c r="AV70" s="173"/>
      <c r="AW70" s="186" t="s">
        <v>1250</v>
      </c>
      <c r="AX70" s="173"/>
      <c r="AY70" s="173"/>
      <c r="AZ70" s="173"/>
      <c r="BA70" s="173"/>
      <c r="BB70" s="173"/>
    </row>
    <row r="71" spans="3:54" ht="0" hidden="1" customHeight="1" x14ac:dyDescent="0.25"/>
    <row r="72" spans="3:54" ht="4.1500000000000004" customHeight="1" x14ac:dyDescent="0.25"/>
    <row r="73" spans="3:54" ht="14.45" customHeight="1" x14ac:dyDescent="0.25">
      <c r="C73" s="182" t="s">
        <v>1204</v>
      </c>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row>
    <row r="74" spans="3:54" ht="10.9" customHeight="1" x14ac:dyDescent="0.25">
      <c r="C74" s="183" t="s">
        <v>1250</v>
      </c>
      <c r="D74" s="173"/>
      <c r="E74" s="173"/>
      <c r="F74" s="173"/>
      <c r="G74" s="173"/>
      <c r="H74" s="173"/>
      <c r="I74" s="173"/>
      <c r="J74" s="173"/>
      <c r="K74" s="173"/>
      <c r="L74" s="173"/>
      <c r="M74" s="173"/>
      <c r="N74" s="173"/>
      <c r="O74" s="173"/>
      <c r="P74" s="187" t="s">
        <v>1250</v>
      </c>
      <c r="Q74" s="173"/>
      <c r="R74" s="173"/>
      <c r="S74" s="173"/>
      <c r="T74" s="173"/>
      <c r="U74" s="173"/>
      <c r="V74" s="173"/>
      <c r="W74" s="173"/>
      <c r="X74" s="173"/>
      <c r="Y74" s="173"/>
      <c r="Z74" s="173"/>
      <c r="AA74" s="173"/>
      <c r="AB74" s="173"/>
      <c r="AC74" s="173"/>
      <c r="AD74" s="222" t="s">
        <v>1250</v>
      </c>
      <c r="AE74" s="173"/>
      <c r="AF74" s="173"/>
      <c r="AG74" s="173"/>
      <c r="AH74" s="173"/>
      <c r="AI74" s="173"/>
      <c r="AJ74" s="173"/>
      <c r="AK74" s="173"/>
      <c r="AL74" s="173"/>
      <c r="AM74" s="173"/>
      <c r="AN74" s="173"/>
      <c r="AO74" s="173"/>
      <c r="AP74" s="187" t="s">
        <v>1250</v>
      </c>
      <c r="AQ74" s="173"/>
      <c r="AR74" s="173"/>
      <c r="AS74" s="173"/>
      <c r="AT74" s="173"/>
      <c r="AU74" s="173"/>
      <c r="AV74" s="173"/>
      <c r="AW74" s="173"/>
      <c r="AX74" s="173"/>
      <c r="AY74" s="173"/>
      <c r="AZ74" s="173"/>
    </row>
    <row r="75" spans="3:54" ht="10.9" customHeight="1" x14ac:dyDescent="0.25">
      <c r="C75" s="223" t="s">
        <v>62</v>
      </c>
      <c r="D75" s="173"/>
      <c r="E75" s="173"/>
      <c r="F75" s="173"/>
      <c r="G75" s="173"/>
      <c r="H75" s="173"/>
      <c r="I75" s="173"/>
      <c r="J75" s="173"/>
      <c r="K75" s="173"/>
      <c r="L75" s="173"/>
      <c r="M75" s="173"/>
      <c r="N75" s="173"/>
      <c r="O75" s="173"/>
      <c r="P75" s="224">
        <v>9625702000</v>
      </c>
      <c r="Q75" s="173"/>
      <c r="R75" s="173"/>
      <c r="S75" s="173"/>
      <c r="T75" s="173"/>
      <c r="U75" s="173"/>
      <c r="V75" s="173"/>
      <c r="W75" s="173"/>
      <c r="X75" s="173"/>
      <c r="Y75" s="173"/>
      <c r="Z75" s="173"/>
      <c r="AA75" s="173"/>
      <c r="AB75" s="173"/>
      <c r="AC75" s="173"/>
      <c r="AD75" s="190" t="s">
        <v>1250</v>
      </c>
      <c r="AE75" s="173"/>
      <c r="AF75" s="173"/>
      <c r="AG75" s="173"/>
      <c r="AH75" s="173"/>
      <c r="AI75" s="173"/>
      <c r="AJ75" s="173"/>
      <c r="AK75" s="173"/>
      <c r="AL75" s="173"/>
      <c r="AM75" s="173"/>
      <c r="AN75" s="173"/>
      <c r="AO75" s="173"/>
      <c r="AP75" s="176" t="s">
        <v>1250</v>
      </c>
      <c r="AQ75" s="173"/>
      <c r="AR75" s="173"/>
      <c r="AS75" s="173"/>
      <c r="AT75" s="173"/>
      <c r="AU75" s="173"/>
      <c r="AV75" s="173"/>
      <c r="AW75" s="173"/>
      <c r="AX75" s="173"/>
      <c r="AY75" s="173"/>
      <c r="AZ75" s="173"/>
    </row>
    <row r="76" spans="3:54" ht="10.9" customHeight="1" x14ac:dyDescent="0.25">
      <c r="C76" s="185" t="s">
        <v>1250</v>
      </c>
      <c r="D76" s="173"/>
      <c r="E76" s="173"/>
      <c r="F76" s="173"/>
      <c r="G76" s="173"/>
      <c r="H76" s="173"/>
      <c r="I76" s="173"/>
      <c r="J76" s="173"/>
      <c r="K76" s="173"/>
      <c r="L76" s="173"/>
      <c r="M76" s="173"/>
      <c r="N76" s="173"/>
      <c r="O76" s="173"/>
      <c r="P76" s="190" t="s">
        <v>1250</v>
      </c>
      <c r="Q76" s="173"/>
      <c r="R76" s="173"/>
      <c r="S76" s="173"/>
      <c r="T76" s="173"/>
      <c r="U76" s="173"/>
      <c r="V76" s="173"/>
      <c r="W76" s="173"/>
      <c r="X76" s="173"/>
      <c r="Y76" s="173"/>
      <c r="Z76" s="173"/>
      <c r="AA76" s="173"/>
      <c r="AB76" s="173"/>
      <c r="AC76" s="173"/>
      <c r="AD76" s="190" t="s">
        <v>1250</v>
      </c>
      <c r="AE76" s="173"/>
      <c r="AF76" s="173"/>
      <c r="AG76" s="173"/>
      <c r="AH76" s="173"/>
      <c r="AI76" s="173"/>
      <c r="AJ76" s="173"/>
      <c r="AK76" s="173"/>
      <c r="AL76" s="173"/>
      <c r="AM76" s="173"/>
      <c r="AN76" s="173"/>
      <c r="AO76" s="173"/>
      <c r="AP76" s="176" t="s">
        <v>1250</v>
      </c>
      <c r="AQ76" s="173"/>
      <c r="AR76" s="173"/>
      <c r="AS76" s="173"/>
      <c r="AT76" s="173"/>
      <c r="AU76" s="173"/>
      <c r="AV76" s="173"/>
      <c r="AW76" s="173"/>
      <c r="AX76" s="173"/>
      <c r="AY76" s="173"/>
      <c r="AZ76" s="173"/>
    </row>
    <row r="77" spans="3:54" ht="10.9" customHeight="1" x14ac:dyDescent="0.25">
      <c r="C77" s="185" t="s">
        <v>1305</v>
      </c>
      <c r="D77" s="173"/>
      <c r="E77" s="173"/>
      <c r="F77" s="173"/>
      <c r="G77" s="173"/>
      <c r="H77" s="173"/>
      <c r="I77" s="173"/>
      <c r="J77" s="173"/>
      <c r="K77" s="173"/>
      <c r="L77" s="173"/>
      <c r="M77" s="173"/>
      <c r="N77" s="173"/>
      <c r="O77" s="173"/>
      <c r="P77" s="192">
        <v>15112372966.656799</v>
      </c>
      <c r="Q77" s="173"/>
      <c r="R77" s="173"/>
      <c r="S77" s="173"/>
      <c r="T77" s="173"/>
      <c r="U77" s="173"/>
      <c r="V77" s="173"/>
      <c r="W77" s="173"/>
      <c r="X77" s="173"/>
      <c r="Y77" s="173"/>
      <c r="Z77" s="173"/>
      <c r="AA77" s="173"/>
      <c r="AB77" s="173"/>
      <c r="AC77" s="173"/>
      <c r="AD77" s="190" t="s">
        <v>1306</v>
      </c>
      <c r="AE77" s="173"/>
      <c r="AF77" s="173"/>
      <c r="AG77" s="173"/>
      <c r="AH77" s="173"/>
      <c r="AI77" s="173"/>
      <c r="AJ77" s="173"/>
      <c r="AK77" s="173"/>
      <c r="AL77" s="173"/>
      <c r="AM77" s="173"/>
      <c r="AN77" s="173"/>
      <c r="AO77" s="173"/>
      <c r="AP77" s="225">
        <v>16477083969.82</v>
      </c>
      <c r="AQ77" s="173"/>
      <c r="AR77" s="173"/>
      <c r="AS77" s="173"/>
      <c r="AT77" s="173"/>
      <c r="AU77" s="173"/>
      <c r="AV77" s="173"/>
      <c r="AW77" s="173"/>
      <c r="AX77" s="173"/>
      <c r="AY77" s="173"/>
      <c r="AZ77" s="173"/>
    </row>
    <row r="78" spans="3:54" ht="10.9" customHeight="1" x14ac:dyDescent="0.25">
      <c r="C78" s="185" t="s">
        <v>1307</v>
      </c>
      <c r="D78" s="173"/>
      <c r="E78" s="173"/>
      <c r="F78" s="173"/>
      <c r="G78" s="173"/>
      <c r="H78" s="173"/>
      <c r="I78" s="173"/>
      <c r="J78" s="173"/>
      <c r="K78" s="173"/>
      <c r="L78" s="173"/>
      <c r="M78" s="173"/>
      <c r="N78" s="173"/>
      <c r="O78" s="173"/>
      <c r="P78" s="190" t="s">
        <v>1250</v>
      </c>
      <c r="Q78" s="173"/>
      <c r="R78" s="173"/>
      <c r="S78" s="173"/>
      <c r="T78" s="173"/>
      <c r="U78" s="173"/>
      <c r="V78" s="173"/>
      <c r="W78" s="173"/>
      <c r="X78" s="173"/>
      <c r="Y78" s="173"/>
      <c r="Z78" s="173"/>
      <c r="AA78" s="173"/>
      <c r="AB78" s="173"/>
      <c r="AC78" s="173"/>
      <c r="AD78" s="190" t="s">
        <v>1308</v>
      </c>
      <c r="AE78" s="173"/>
      <c r="AF78" s="173"/>
      <c r="AG78" s="173"/>
      <c r="AH78" s="173"/>
      <c r="AI78" s="173"/>
      <c r="AJ78" s="173"/>
      <c r="AK78" s="173"/>
      <c r="AL78" s="173"/>
      <c r="AM78" s="173"/>
      <c r="AN78" s="173"/>
      <c r="AO78" s="173"/>
      <c r="AP78" s="225">
        <v>15112372966.656799</v>
      </c>
      <c r="AQ78" s="173"/>
      <c r="AR78" s="173"/>
      <c r="AS78" s="173"/>
      <c r="AT78" s="173"/>
      <c r="AU78" s="173"/>
      <c r="AV78" s="173"/>
      <c r="AW78" s="173"/>
      <c r="AX78" s="173"/>
      <c r="AY78" s="173"/>
      <c r="AZ78" s="173"/>
    </row>
    <row r="79" spans="3:54" ht="10.9" customHeight="1" x14ac:dyDescent="0.25">
      <c r="C79" s="185" t="s">
        <v>1309</v>
      </c>
      <c r="D79" s="173"/>
      <c r="E79" s="173"/>
      <c r="F79" s="173"/>
      <c r="G79" s="173"/>
      <c r="H79" s="173"/>
      <c r="I79" s="173"/>
      <c r="J79" s="173"/>
      <c r="K79" s="173"/>
      <c r="L79" s="173"/>
      <c r="M79" s="173"/>
      <c r="N79" s="173"/>
      <c r="O79" s="173"/>
      <c r="P79" s="192">
        <v>0</v>
      </c>
      <c r="Q79" s="173"/>
      <c r="R79" s="173"/>
      <c r="S79" s="173"/>
      <c r="T79" s="173"/>
      <c r="U79" s="173"/>
      <c r="V79" s="173"/>
      <c r="W79" s="173"/>
      <c r="X79" s="173"/>
      <c r="Y79" s="173"/>
      <c r="Z79" s="173"/>
      <c r="AA79" s="173"/>
      <c r="AB79" s="173"/>
      <c r="AC79" s="173"/>
      <c r="AD79" s="190" t="s">
        <v>1310</v>
      </c>
      <c r="AE79" s="173"/>
      <c r="AF79" s="173"/>
      <c r="AG79" s="173"/>
      <c r="AH79" s="173"/>
      <c r="AI79" s="173"/>
      <c r="AJ79" s="173"/>
      <c r="AK79" s="173"/>
      <c r="AL79" s="173"/>
      <c r="AM79" s="173"/>
      <c r="AN79" s="173"/>
      <c r="AO79" s="173"/>
      <c r="AP79" s="226">
        <v>0.91700000000000004</v>
      </c>
      <c r="AQ79" s="173"/>
      <c r="AR79" s="173"/>
      <c r="AS79" s="173"/>
      <c r="AT79" s="173"/>
      <c r="AU79" s="173"/>
      <c r="AV79" s="173"/>
      <c r="AW79" s="173"/>
      <c r="AX79" s="173"/>
      <c r="AY79" s="173"/>
      <c r="AZ79" s="173"/>
    </row>
    <row r="80" spans="3:54" ht="10.9" customHeight="1" x14ac:dyDescent="0.25">
      <c r="C80" s="186" t="s">
        <v>1311</v>
      </c>
      <c r="D80" s="173"/>
      <c r="E80" s="173"/>
      <c r="F80" s="173"/>
      <c r="G80" s="173"/>
      <c r="H80" s="173"/>
      <c r="I80" s="173"/>
      <c r="J80" s="173"/>
      <c r="K80" s="173"/>
      <c r="L80" s="173"/>
      <c r="M80" s="173"/>
      <c r="N80" s="173"/>
      <c r="O80" s="173"/>
      <c r="P80" s="192">
        <v>0</v>
      </c>
      <c r="Q80" s="173"/>
      <c r="R80" s="173"/>
      <c r="S80" s="173"/>
      <c r="T80" s="173"/>
      <c r="U80" s="173"/>
      <c r="V80" s="173"/>
      <c r="W80" s="173"/>
      <c r="X80" s="173"/>
      <c r="Y80" s="173"/>
      <c r="Z80" s="173"/>
      <c r="AA80" s="173"/>
      <c r="AB80" s="173"/>
      <c r="AC80" s="173"/>
      <c r="AD80" s="190" t="s">
        <v>1312</v>
      </c>
      <c r="AE80" s="173"/>
      <c r="AF80" s="173"/>
      <c r="AG80" s="173"/>
      <c r="AH80" s="173"/>
      <c r="AI80" s="173"/>
      <c r="AJ80" s="173"/>
      <c r="AK80" s="173"/>
      <c r="AL80" s="173"/>
      <c r="AM80" s="173"/>
      <c r="AN80" s="173"/>
      <c r="AO80" s="173"/>
      <c r="AP80" s="226">
        <v>0.93</v>
      </c>
      <c r="AQ80" s="173"/>
      <c r="AR80" s="173"/>
      <c r="AS80" s="173"/>
      <c r="AT80" s="173"/>
      <c r="AU80" s="173"/>
      <c r="AV80" s="173"/>
      <c r="AW80" s="173"/>
      <c r="AX80" s="173"/>
      <c r="AY80" s="173"/>
      <c r="AZ80" s="173"/>
    </row>
    <row r="81" spans="3:54" ht="10.9" customHeight="1" x14ac:dyDescent="0.25">
      <c r="C81" s="185" t="s">
        <v>1313</v>
      </c>
      <c r="D81" s="173"/>
      <c r="E81" s="173"/>
      <c r="F81" s="173"/>
      <c r="G81" s="173"/>
      <c r="H81" s="173"/>
      <c r="I81" s="173"/>
      <c r="J81" s="173"/>
      <c r="K81" s="173"/>
      <c r="L81" s="173"/>
      <c r="M81" s="173"/>
      <c r="N81" s="173"/>
      <c r="O81" s="173"/>
      <c r="P81" s="192">
        <v>0</v>
      </c>
      <c r="Q81" s="173"/>
      <c r="R81" s="173"/>
      <c r="S81" s="173"/>
      <c r="T81" s="173"/>
      <c r="U81" s="173"/>
      <c r="V81" s="173"/>
      <c r="W81" s="173"/>
      <c r="X81" s="173"/>
      <c r="Y81" s="173"/>
      <c r="Z81" s="173"/>
      <c r="AA81" s="173"/>
      <c r="AB81" s="173"/>
      <c r="AC81" s="173"/>
      <c r="AD81" s="191" t="s">
        <v>1250</v>
      </c>
      <c r="AE81" s="173"/>
      <c r="AF81" s="173"/>
      <c r="AG81" s="173"/>
      <c r="AH81" s="173"/>
      <c r="AI81" s="173"/>
      <c r="AJ81" s="173"/>
      <c r="AK81" s="173"/>
      <c r="AL81" s="173"/>
      <c r="AM81" s="173"/>
      <c r="AN81" s="173"/>
      <c r="AO81" s="173"/>
      <c r="AP81" s="176" t="s">
        <v>1250</v>
      </c>
      <c r="AQ81" s="173"/>
      <c r="AR81" s="173"/>
      <c r="AS81" s="173"/>
      <c r="AT81" s="173"/>
      <c r="AU81" s="173"/>
      <c r="AV81" s="173"/>
      <c r="AW81" s="173"/>
      <c r="AX81" s="173"/>
      <c r="AY81" s="173"/>
      <c r="AZ81" s="173"/>
    </row>
    <row r="82" spans="3:54" ht="10.9" customHeight="1" x14ac:dyDescent="0.25">
      <c r="C82" s="185" t="s">
        <v>1314</v>
      </c>
      <c r="D82" s="173"/>
      <c r="E82" s="173"/>
      <c r="F82" s="173"/>
      <c r="G82" s="173"/>
      <c r="H82" s="173"/>
      <c r="I82" s="173"/>
      <c r="J82" s="173"/>
      <c r="K82" s="173"/>
      <c r="L82" s="173"/>
      <c r="M82" s="173"/>
      <c r="N82" s="173"/>
      <c r="O82" s="173"/>
      <c r="P82" s="192">
        <v>0</v>
      </c>
      <c r="Q82" s="173"/>
      <c r="R82" s="173"/>
      <c r="S82" s="173"/>
      <c r="T82" s="173"/>
      <c r="U82" s="173"/>
      <c r="V82" s="173"/>
      <c r="W82" s="173"/>
      <c r="X82" s="173"/>
      <c r="Y82" s="173"/>
      <c r="Z82" s="173"/>
      <c r="AA82" s="173"/>
      <c r="AB82" s="173"/>
      <c r="AC82" s="173"/>
      <c r="AD82" s="190" t="s">
        <v>1315</v>
      </c>
      <c r="AE82" s="173"/>
      <c r="AF82" s="173"/>
      <c r="AG82" s="173"/>
      <c r="AH82" s="173"/>
      <c r="AI82" s="173"/>
      <c r="AJ82" s="173"/>
      <c r="AK82" s="173"/>
      <c r="AL82" s="173"/>
      <c r="AM82" s="173"/>
      <c r="AN82" s="173"/>
      <c r="AO82" s="173"/>
      <c r="AP82" s="186" t="s">
        <v>1316</v>
      </c>
      <c r="AQ82" s="173"/>
      <c r="AR82" s="173"/>
      <c r="AS82" s="173"/>
      <c r="AT82" s="173"/>
      <c r="AU82" s="173"/>
      <c r="AV82" s="173"/>
      <c r="AW82" s="173"/>
      <c r="AX82" s="173"/>
      <c r="AY82" s="173"/>
      <c r="AZ82" s="173"/>
    </row>
    <row r="83" spans="3:54" ht="10.9" customHeight="1" x14ac:dyDescent="0.25">
      <c r="C83" s="185" t="s">
        <v>1317</v>
      </c>
      <c r="D83" s="173"/>
      <c r="E83" s="173"/>
      <c r="F83" s="173"/>
      <c r="G83" s="173"/>
      <c r="H83" s="173"/>
      <c r="I83" s="173"/>
      <c r="J83" s="173"/>
      <c r="K83" s="173"/>
      <c r="L83" s="173"/>
      <c r="M83" s="173"/>
      <c r="N83" s="173"/>
      <c r="O83" s="173"/>
      <c r="P83" s="192">
        <v>0</v>
      </c>
      <c r="Q83" s="173"/>
      <c r="R83" s="173"/>
      <c r="S83" s="173"/>
      <c r="T83" s="173"/>
      <c r="U83" s="173"/>
      <c r="V83" s="173"/>
      <c r="W83" s="173"/>
      <c r="X83" s="173"/>
      <c r="Y83" s="173"/>
      <c r="Z83" s="173"/>
      <c r="AA83" s="173"/>
      <c r="AB83" s="173"/>
      <c r="AC83" s="173"/>
      <c r="AD83" s="190" t="s">
        <v>1318</v>
      </c>
      <c r="AE83" s="173"/>
      <c r="AF83" s="173"/>
      <c r="AG83" s="173"/>
      <c r="AH83" s="173"/>
      <c r="AI83" s="173"/>
      <c r="AJ83" s="173"/>
      <c r="AK83" s="173"/>
      <c r="AL83" s="173"/>
      <c r="AM83" s="173"/>
      <c r="AN83" s="173"/>
      <c r="AO83" s="173"/>
      <c r="AP83" s="226">
        <v>1.091439</v>
      </c>
      <c r="AQ83" s="173"/>
      <c r="AR83" s="173"/>
      <c r="AS83" s="173"/>
      <c r="AT83" s="173"/>
      <c r="AU83" s="173"/>
      <c r="AV83" s="173"/>
      <c r="AW83" s="173"/>
      <c r="AX83" s="173"/>
      <c r="AY83" s="173"/>
      <c r="AZ83" s="173"/>
    </row>
    <row r="84" spans="3:54" ht="10.9" customHeight="1" x14ac:dyDescent="0.25">
      <c r="C84" s="185" t="s">
        <v>1319</v>
      </c>
      <c r="D84" s="173"/>
      <c r="E84" s="173"/>
      <c r="F84" s="173"/>
      <c r="G84" s="173"/>
      <c r="H84" s="173"/>
      <c r="I84" s="173"/>
      <c r="J84" s="173"/>
      <c r="K84" s="173"/>
      <c r="L84" s="173"/>
      <c r="M84" s="173"/>
      <c r="N84" s="173"/>
      <c r="O84" s="173"/>
      <c r="P84" s="192">
        <v>153224118.13350001</v>
      </c>
      <c r="Q84" s="173"/>
      <c r="R84" s="173"/>
      <c r="S84" s="173"/>
      <c r="T84" s="173"/>
      <c r="U84" s="173"/>
      <c r="V84" s="173"/>
      <c r="W84" s="173"/>
      <c r="X84" s="173"/>
      <c r="Y84" s="173"/>
      <c r="Z84" s="173"/>
      <c r="AA84" s="173"/>
      <c r="AB84" s="173"/>
      <c r="AC84" s="173"/>
      <c r="AD84" s="191" t="s">
        <v>1250</v>
      </c>
      <c r="AE84" s="173"/>
      <c r="AF84" s="173"/>
      <c r="AG84" s="173"/>
      <c r="AH84" s="173"/>
      <c r="AI84" s="173"/>
      <c r="AJ84" s="173"/>
      <c r="AK84" s="173"/>
      <c r="AL84" s="173"/>
      <c r="AM84" s="173"/>
      <c r="AN84" s="173"/>
      <c r="AO84" s="173"/>
      <c r="AP84" s="176" t="s">
        <v>1250</v>
      </c>
      <c r="AQ84" s="173"/>
      <c r="AR84" s="173"/>
      <c r="AS84" s="173"/>
      <c r="AT84" s="173"/>
      <c r="AU84" s="173"/>
      <c r="AV84" s="173"/>
      <c r="AW84" s="173"/>
      <c r="AX84" s="173"/>
      <c r="AY84" s="173"/>
      <c r="AZ84" s="173"/>
    </row>
    <row r="85" spans="3:54" ht="12.2" customHeight="1" thickBot="1" x14ac:dyDescent="0.3">
      <c r="C85" s="227" t="s">
        <v>1460</v>
      </c>
      <c r="D85" s="173"/>
      <c r="E85" s="173"/>
      <c r="F85" s="173"/>
      <c r="G85" s="173"/>
      <c r="H85" s="173"/>
      <c r="I85" s="173"/>
      <c r="J85" s="173"/>
      <c r="K85" s="173"/>
      <c r="L85" s="173"/>
      <c r="M85" s="173"/>
      <c r="N85" s="173"/>
      <c r="O85" s="173"/>
      <c r="P85" s="194">
        <v>14959148848.5233</v>
      </c>
      <c r="Q85" s="195"/>
      <c r="R85" s="195"/>
      <c r="S85" s="195"/>
      <c r="T85" s="195"/>
      <c r="U85" s="195"/>
      <c r="V85" s="195"/>
      <c r="W85" s="195"/>
      <c r="X85" s="195"/>
      <c r="Y85" s="195"/>
      <c r="Z85" s="195"/>
      <c r="AA85" s="195"/>
      <c r="AB85" s="195"/>
      <c r="AC85" s="195"/>
      <c r="AD85" s="222" t="s">
        <v>1250</v>
      </c>
      <c r="AE85" s="173"/>
      <c r="AF85" s="173"/>
      <c r="AG85" s="173"/>
      <c r="AH85" s="173"/>
      <c r="AI85" s="173"/>
      <c r="AJ85" s="173"/>
      <c r="AK85" s="173"/>
      <c r="AL85" s="173"/>
      <c r="AM85" s="173"/>
      <c r="AN85" s="173"/>
      <c r="AO85" s="173"/>
      <c r="AP85" s="175" t="s">
        <v>1250</v>
      </c>
      <c r="AQ85" s="173"/>
      <c r="AR85" s="173"/>
      <c r="AS85" s="173"/>
      <c r="AT85" s="173"/>
      <c r="AU85" s="173"/>
      <c r="AV85" s="173"/>
      <c r="AW85" s="173"/>
      <c r="AX85" s="173"/>
      <c r="AY85" s="173"/>
      <c r="AZ85" s="173"/>
    </row>
    <row r="86" spans="3:54" ht="10.9" customHeight="1" thickTop="1" x14ac:dyDescent="0.25">
      <c r="C86" s="174" t="s">
        <v>1250</v>
      </c>
      <c r="D86" s="173"/>
      <c r="E86" s="173"/>
      <c r="F86" s="173"/>
      <c r="G86" s="173"/>
      <c r="H86" s="173"/>
      <c r="I86" s="173"/>
      <c r="J86" s="173"/>
      <c r="K86" s="173"/>
      <c r="L86" s="173"/>
      <c r="M86" s="173"/>
      <c r="N86" s="173"/>
      <c r="O86" s="173"/>
      <c r="P86" s="222" t="s">
        <v>1250</v>
      </c>
      <c r="Q86" s="173"/>
      <c r="R86" s="173"/>
      <c r="S86" s="173"/>
      <c r="T86" s="173"/>
      <c r="U86" s="173"/>
      <c r="V86" s="173"/>
      <c r="W86" s="173"/>
      <c r="X86" s="173"/>
      <c r="Y86" s="173"/>
      <c r="Z86" s="173"/>
      <c r="AA86" s="173"/>
      <c r="AB86" s="173"/>
      <c r="AC86" s="173"/>
      <c r="AD86" s="222" t="s">
        <v>1250</v>
      </c>
      <c r="AE86" s="173"/>
      <c r="AF86" s="173"/>
      <c r="AG86" s="173"/>
      <c r="AH86" s="173"/>
      <c r="AI86" s="173"/>
      <c r="AJ86" s="173"/>
      <c r="AK86" s="173"/>
      <c r="AL86" s="173"/>
      <c r="AM86" s="173"/>
      <c r="AN86" s="173"/>
      <c r="AO86" s="173"/>
      <c r="AP86" s="175" t="s">
        <v>1250</v>
      </c>
      <c r="AQ86" s="173"/>
      <c r="AR86" s="173"/>
      <c r="AS86" s="173"/>
      <c r="AT86" s="173"/>
      <c r="AU86" s="173"/>
      <c r="AV86" s="173"/>
      <c r="AW86" s="173"/>
      <c r="AX86" s="173"/>
      <c r="AY86" s="173"/>
      <c r="AZ86" s="173"/>
    </row>
    <row r="87" spans="3:54" ht="10.9" customHeight="1" x14ac:dyDescent="0.25">
      <c r="C87" s="193" t="s">
        <v>1204</v>
      </c>
      <c r="D87" s="173"/>
      <c r="E87" s="173"/>
      <c r="F87" s="173"/>
      <c r="G87" s="173"/>
      <c r="H87" s="173"/>
      <c r="I87" s="173"/>
      <c r="J87" s="173"/>
      <c r="K87" s="173"/>
      <c r="L87" s="173"/>
      <c r="M87" s="173"/>
      <c r="N87" s="173"/>
      <c r="O87" s="173"/>
      <c r="P87" s="228" t="s">
        <v>1320</v>
      </c>
      <c r="Q87" s="173"/>
      <c r="R87" s="173"/>
      <c r="S87" s="173"/>
      <c r="T87" s="173"/>
      <c r="U87" s="173"/>
      <c r="V87" s="173"/>
      <c r="W87" s="173"/>
      <c r="X87" s="173"/>
      <c r="Y87" s="173"/>
      <c r="Z87" s="173"/>
      <c r="AA87" s="173"/>
      <c r="AB87" s="173"/>
      <c r="AC87" s="173"/>
      <c r="AD87" s="222" t="s">
        <v>1250</v>
      </c>
      <c r="AE87" s="173"/>
      <c r="AF87" s="173"/>
      <c r="AG87" s="173"/>
      <c r="AH87" s="173"/>
      <c r="AI87" s="173"/>
      <c r="AJ87" s="173"/>
      <c r="AK87" s="173"/>
      <c r="AL87" s="173"/>
      <c r="AM87" s="173"/>
      <c r="AN87" s="173"/>
      <c r="AO87" s="173"/>
      <c r="AP87" s="175" t="s">
        <v>1250</v>
      </c>
      <c r="AQ87" s="173"/>
      <c r="AR87" s="173"/>
      <c r="AS87" s="173"/>
      <c r="AT87" s="173"/>
      <c r="AU87" s="173"/>
      <c r="AV87" s="173"/>
      <c r="AW87" s="173"/>
      <c r="AX87" s="173"/>
      <c r="AY87" s="173"/>
      <c r="AZ87" s="173"/>
    </row>
    <row r="88" spans="3:54" ht="10.9" customHeight="1" x14ac:dyDescent="0.25">
      <c r="C88" s="174" t="s">
        <v>1250</v>
      </c>
      <c r="D88" s="173"/>
      <c r="E88" s="173"/>
      <c r="F88" s="173"/>
      <c r="G88" s="173"/>
      <c r="H88" s="173"/>
      <c r="I88" s="173"/>
      <c r="J88" s="173"/>
      <c r="K88" s="173"/>
      <c r="L88" s="173"/>
      <c r="M88" s="173"/>
      <c r="N88" s="173"/>
      <c r="O88" s="173"/>
      <c r="P88" s="222" t="s">
        <v>1250</v>
      </c>
      <c r="Q88" s="173"/>
      <c r="R88" s="173"/>
      <c r="S88" s="173"/>
      <c r="T88" s="173"/>
      <c r="U88" s="173"/>
      <c r="V88" s="173"/>
      <c r="W88" s="173"/>
      <c r="X88" s="173"/>
      <c r="Y88" s="173"/>
      <c r="Z88" s="173"/>
      <c r="AA88" s="173"/>
      <c r="AB88" s="173"/>
      <c r="AC88" s="173"/>
      <c r="AD88" s="222" t="s">
        <v>1250</v>
      </c>
      <c r="AE88" s="173"/>
      <c r="AF88" s="173"/>
      <c r="AG88" s="173"/>
      <c r="AH88" s="173"/>
      <c r="AI88" s="173"/>
      <c r="AJ88" s="173"/>
      <c r="AK88" s="173"/>
      <c r="AL88" s="173"/>
      <c r="AM88" s="173"/>
      <c r="AN88" s="173"/>
      <c r="AO88" s="173"/>
      <c r="AP88" s="175" t="s">
        <v>1250</v>
      </c>
      <c r="AQ88" s="173"/>
      <c r="AR88" s="173"/>
      <c r="AS88" s="173"/>
      <c r="AT88" s="173"/>
      <c r="AU88" s="173"/>
      <c r="AV88" s="173"/>
      <c r="AW88" s="173"/>
      <c r="AX88" s="173"/>
      <c r="AY88" s="173"/>
      <c r="AZ88" s="173"/>
    </row>
    <row r="89" spans="3:54" ht="10.9" customHeight="1" x14ac:dyDescent="0.25">
      <c r="C89" s="229" t="s">
        <v>1321</v>
      </c>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row>
    <row r="90" spans="3:54" ht="18" customHeight="1" x14ac:dyDescent="0.25">
      <c r="C90" s="230" t="s">
        <v>1461</v>
      </c>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row>
    <row r="91" spans="3:54" ht="0" hidden="1" customHeight="1" x14ac:dyDescent="0.25"/>
    <row r="92" spans="3:54" ht="14.25" customHeight="1" x14ac:dyDescent="0.25"/>
    <row r="93" spans="3:54" ht="14.45" customHeight="1" x14ac:dyDescent="0.25">
      <c r="D93" s="182" t="s">
        <v>1322</v>
      </c>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row>
    <row r="94" spans="3:54" ht="10.9" customHeight="1" x14ac:dyDescent="0.25">
      <c r="D94" s="183" t="s">
        <v>1250</v>
      </c>
      <c r="E94" s="173"/>
      <c r="F94" s="173"/>
      <c r="G94" s="173"/>
      <c r="H94" s="173"/>
      <c r="I94" s="173"/>
      <c r="J94" s="173"/>
      <c r="K94" s="173"/>
      <c r="L94" s="173"/>
      <c r="M94" s="173"/>
      <c r="N94" s="173"/>
      <c r="O94" s="188" t="s">
        <v>1250</v>
      </c>
      <c r="P94" s="173"/>
      <c r="Q94" s="173"/>
      <c r="R94" s="173"/>
      <c r="S94" s="173"/>
      <c r="T94" s="173"/>
      <c r="U94" s="173"/>
      <c r="V94" s="173"/>
      <c r="W94" s="173"/>
      <c r="X94" s="173"/>
      <c r="Y94" s="173"/>
      <c r="Z94" s="173"/>
      <c r="AA94" s="173"/>
      <c r="AB94" s="173"/>
      <c r="AC94" s="191" t="s">
        <v>1250</v>
      </c>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row>
    <row r="95" spans="3:54" ht="10.9" customHeight="1" x14ac:dyDescent="0.25">
      <c r="D95" s="223" t="s">
        <v>1323</v>
      </c>
      <c r="E95" s="173"/>
      <c r="F95" s="173"/>
      <c r="G95" s="173"/>
      <c r="H95" s="173"/>
      <c r="I95" s="173"/>
      <c r="J95" s="173"/>
      <c r="K95" s="173"/>
      <c r="L95" s="173"/>
      <c r="M95" s="173"/>
      <c r="N95" s="173"/>
      <c r="O95" s="192">
        <v>9565163424.4300003</v>
      </c>
      <c r="P95" s="173"/>
      <c r="Q95" s="173"/>
      <c r="R95" s="173"/>
      <c r="S95" s="173"/>
      <c r="T95" s="173"/>
      <c r="U95" s="173"/>
      <c r="V95" s="173"/>
      <c r="W95" s="173"/>
      <c r="X95" s="173"/>
      <c r="Y95" s="173"/>
      <c r="Z95" s="173"/>
      <c r="AA95" s="173"/>
      <c r="AB95" s="173"/>
      <c r="AC95" s="190" t="s">
        <v>1250</v>
      </c>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row>
    <row r="96" spans="3:54" ht="10.9" customHeight="1" x14ac:dyDescent="0.25">
      <c r="D96" s="185" t="s">
        <v>1250</v>
      </c>
      <c r="E96" s="173"/>
      <c r="F96" s="173"/>
      <c r="G96" s="173"/>
      <c r="H96" s="173"/>
      <c r="I96" s="173"/>
      <c r="J96" s="173"/>
      <c r="K96" s="173"/>
      <c r="L96" s="173"/>
      <c r="M96" s="173"/>
      <c r="N96" s="173"/>
      <c r="O96" s="190" t="s">
        <v>1250</v>
      </c>
      <c r="P96" s="173"/>
      <c r="Q96" s="173"/>
      <c r="R96" s="173"/>
      <c r="S96" s="173"/>
      <c r="T96" s="173"/>
      <c r="U96" s="173"/>
      <c r="V96" s="173"/>
      <c r="W96" s="173"/>
      <c r="X96" s="173"/>
      <c r="Y96" s="173"/>
      <c r="Z96" s="173"/>
      <c r="AA96" s="173"/>
      <c r="AB96" s="173"/>
      <c r="AC96" s="190" t="s">
        <v>1250</v>
      </c>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row>
    <row r="97" spans="4:54" ht="10.9" customHeight="1" x14ac:dyDescent="0.25">
      <c r="D97" s="185" t="s">
        <v>1324</v>
      </c>
      <c r="E97" s="173"/>
      <c r="F97" s="173"/>
      <c r="G97" s="173"/>
      <c r="H97" s="173"/>
      <c r="I97" s="173"/>
      <c r="J97" s="173"/>
      <c r="K97" s="173"/>
      <c r="L97" s="173"/>
      <c r="M97" s="173"/>
      <c r="N97" s="173"/>
      <c r="O97" s="192">
        <v>16114917275</v>
      </c>
      <c r="P97" s="173"/>
      <c r="Q97" s="173"/>
      <c r="R97" s="173"/>
      <c r="S97" s="173"/>
      <c r="T97" s="173"/>
      <c r="U97" s="173"/>
      <c r="V97" s="173"/>
      <c r="W97" s="173"/>
      <c r="X97" s="173"/>
      <c r="Y97" s="173"/>
      <c r="Z97" s="173"/>
      <c r="AA97" s="173"/>
      <c r="AB97" s="173"/>
      <c r="AC97" s="190" t="s">
        <v>1250</v>
      </c>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row>
    <row r="98" spans="4:54" ht="10.9" customHeight="1" x14ac:dyDescent="0.25">
      <c r="D98" s="185" t="s">
        <v>1309</v>
      </c>
      <c r="E98" s="173"/>
      <c r="F98" s="173"/>
      <c r="G98" s="173"/>
      <c r="H98" s="173"/>
      <c r="I98" s="173"/>
      <c r="J98" s="173"/>
      <c r="K98" s="173"/>
      <c r="L98" s="173"/>
      <c r="M98" s="173"/>
      <c r="N98" s="173"/>
      <c r="O98" s="192">
        <v>0</v>
      </c>
      <c r="P98" s="173"/>
      <c r="Q98" s="173"/>
      <c r="R98" s="173"/>
      <c r="S98" s="173"/>
      <c r="T98" s="173"/>
      <c r="U98" s="173"/>
      <c r="V98" s="173"/>
      <c r="W98" s="173"/>
      <c r="X98" s="173"/>
      <c r="Y98" s="173"/>
      <c r="Z98" s="173"/>
      <c r="AA98" s="173"/>
      <c r="AB98" s="173"/>
      <c r="AC98" s="190" t="s">
        <v>1250</v>
      </c>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row>
    <row r="99" spans="4:54" ht="10.9" customHeight="1" x14ac:dyDescent="0.25">
      <c r="D99" s="185" t="s">
        <v>1311</v>
      </c>
      <c r="E99" s="173"/>
      <c r="F99" s="173"/>
      <c r="G99" s="173"/>
      <c r="H99" s="173"/>
      <c r="I99" s="173"/>
      <c r="J99" s="173"/>
      <c r="K99" s="173"/>
      <c r="L99" s="173"/>
      <c r="M99" s="173"/>
      <c r="N99" s="173"/>
      <c r="O99" s="192">
        <v>0</v>
      </c>
      <c r="P99" s="173"/>
      <c r="Q99" s="173"/>
      <c r="R99" s="173"/>
      <c r="S99" s="173"/>
      <c r="T99" s="173"/>
      <c r="U99" s="173"/>
      <c r="V99" s="173"/>
      <c r="W99" s="173"/>
      <c r="X99" s="173"/>
      <c r="Y99" s="173"/>
      <c r="Z99" s="173"/>
      <c r="AA99" s="173"/>
      <c r="AB99" s="173"/>
      <c r="AC99" s="190" t="s">
        <v>1250</v>
      </c>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row>
    <row r="100" spans="4:54" ht="10.9" customHeight="1" x14ac:dyDescent="0.25">
      <c r="D100" s="186" t="s">
        <v>1325</v>
      </c>
      <c r="E100" s="173"/>
      <c r="F100" s="173"/>
      <c r="G100" s="173"/>
      <c r="H100" s="173"/>
      <c r="I100" s="173"/>
      <c r="J100" s="173"/>
      <c r="K100" s="173"/>
      <c r="L100" s="173"/>
      <c r="M100" s="173"/>
      <c r="N100" s="173"/>
      <c r="O100" s="192">
        <v>0</v>
      </c>
      <c r="P100" s="173"/>
      <c r="Q100" s="173"/>
      <c r="R100" s="173"/>
      <c r="S100" s="173"/>
      <c r="T100" s="173"/>
      <c r="U100" s="173"/>
      <c r="V100" s="173"/>
      <c r="W100" s="173"/>
      <c r="X100" s="173"/>
      <c r="Y100" s="173"/>
      <c r="Z100" s="173"/>
      <c r="AA100" s="173"/>
      <c r="AB100" s="173"/>
      <c r="AC100" s="190" t="s">
        <v>1250</v>
      </c>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row>
    <row r="101" spans="4:54" ht="10.9" customHeight="1" x14ac:dyDescent="0.25">
      <c r="D101" s="185" t="s">
        <v>1314</v>
      </c>
      <c r="E101" s="173"/>
      <c r="F101" s="173"/>
      <c r="G101" s="173"/>
      <c r="H101" s="173"/>
      <c r="I101" s="173"/>
      <c r="J101" s="173"/>
      <c r="K101" s="173"/>
      <c r="L101" s="173"/>
      <c r="M101" s="173"/>
      <c r="N101" s="173"/>
      <c r="O101" s="192">
        <v>0</v>
      </c>
      <c r="P101" s="173"/>
      <c r="Q101" s="173"/>
      <c r="R101" s="173"/>
      <c r="S101" s="173"/>
      <c r="T101" s="173"/>
      <c r="U101" s="173"/>
      <c r="V101" s="173"/>
      <c r="W101" s="173"/>
      <c r="X101" s="173"/>
      <c r="Y101" s="173"/>
      <c r="Z101" s="173"/>
      <c r="AA101" s="173"/>
      <c r="AB101" s="173"/>
      <c r="AC101" s="191" t="s">
        <v>1250</v>
      </c>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row>
    <row r="102" spans="4:54" ht="10.9" customHeight="1" x14ac:dyDescent="0.25">
      <c r="D102" s="185" t="s">
        <v>1326</v>
      </c>
      <c r="E102" s="173"/>
      <c r="F102" s="173"/>
      <c r="G102" s="173"/>
      <c r="H102" s="173"/>
      <c r="I102" s="173"/>
      <c r="J102" s="173"/>
      <c r="K102" s="173"/>
      <c r="L102" s="173"/>
      <c r="M102" s="173"/>
      <c r="N102" s="173"/>
      <c r="O102" s="192">
        <v>0</v>
      </c>
      <c r="P102" s="173"/>
      <c r="Q102" s="173"/>
      <c r="R102" s="173"/>
      <c r="S102" s="173"/>
      <c r="T102" s="173"/>
      <c r="U102" s="173"/>
      <c r="V102" s="173"/>
      <c r="W102" s="173"/>
      <c r="X102" s="173"/>
      <c r="Y102" s="173"/>
      <c r="Z102" s="173"/>
      <c r="AA102" s="173"/>
      <c r="AB102" s="173"/>
      <c r="AC102" s="191" t="s">
        <v>1250</v>
      </c>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row>
    <row r="103" spans="4:54" ht="10.9" customHeight="1" x14ac:dyDescent="0.25">
      <c r="D103" s="193" t="s">
        <v>1327</v>
      </c>
      <c r="E103" s="173"/>
      <c r="F103" s="173"/>
      <c r="G103" s="173"/>
      <c r="H103" s="173"/>
      <c r="I103" s="173"/>
      <c r="J103" s="173"/>
      <c r="K103" s="173"/>
      <c r="L103" s="173"/>
      <c r="M103" s="173"/>
      <c r="N103" s="173"/>
      <c r="O103" s="190" t="s">
        <v>1250</v>
      </c>
      <c r="P103" s="173"/>
      <c r="Q103" s="173"/>
      <c r="R103" s="173"/>
      <c r="S103" s="173"/>
      <c r="T103" s="173"/>
      <c r="U103" s="173"/>
      <c r="V103" s="173"/>
      <c r="W103" s="173"/>
      <c r="X103" s="173"/>
      <c r="Y103" s="173"/>
      <c r="Z103" s="173"/>
      <c r="AA103" s="173"/>
      <c r="AB103" s="173"/>
      <c r="AC103" s="191" t="s">
        <v>1250</v>
      </c>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row>
    <row r="104" spans="4:54" ht="12.2" customHeight="1" thickBot="1" x14ac:dyDescent="0.3">
      <c r="D104" s="193" t="s">
        <v>1328</v>
      </c>
      <c r="E104" s="173"/>
      <c r="F104" s="173"/>
      <c r="G104" s="173"/>
      <c r="H104" s="173"/>
      <c r="I104" s="173"/>
      <c r="J104" s="173"/>
      <c r="K104" s="173"/>
      <c r="L104" s="173"/>
      <c r="M104" s="173"/>
      <c r="N104" s="173"/>
      <c r="O104" s="194">
        <v>16114917275</v>
      </c>
      <c r="P104" s="195"/>
      <c r="Q104" s="195"/>
      <c r="R104" s="195"/>
      <c r="S104" s="195"/>
      <c r="T104" s="195"/>
      <c r="U104" s="195"/>
      <c r="V104" s="195"/>
      <c r="W104" s="195"/>
      <c r="X104" s="195"/>
      <c r="Y104" s="195"/>
      <c r="Z104" s="195"/>
      <c r="AA104" s="195"/>
      <c r="AB104" s="195"/>
      <c r="AC104" s="191" t="s">
        <v>1250</v>
      </c>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row>
    <row r="105" spans="4:54" ht="10.9" customHeight="1" thickTop="1" x14ac:dyDescent="0.25">
      <c r="D105" s="185" t="s">
        <v>1250</v>
      </c>
      <c r="E105" s="173"/>
      <c r="F105" s="173"/>
      <c r="G105" s="173"/>
      <c r="H105" s="173"/>
      <c r="I105" s="173"/>
      <c r="J105" s="173"/>
      <c r="K105" s="173"/>
      <c r="L105" s="173"/>
      <c r="M105" s="173"/>
      <c r="N105" s="173"/>
      <c r="O105" s="196" t="s">
        <v>1250</v>
      </c>
      <c r="P105" s="173"/>
      <c r="Q105" s="173"/>
      <c r="R105" s="173"/>
      <c r="S105" s="173"/>
      <c r="T105" s="173"/>
      <c r="U105" s="173"/>
      <c r="V105" s="173"/>
      <c r="W105" s="173"/>
      <c r="X105" s="173"/>
      <c r="Y105" s="173"/>
      <c r="Z105" s="173"/>
      <c r="AA105" s="173"/>
      <c r="AB105" s="173"/>
      <c r="AC105" s="191" t="s">
        <v>1250</v>
      </c>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row>
    <row r="106" spans="4:54" ht="10.7" customHeight="1" x14ac:dyDescent="0.25">
      <c r="D106" s="185" t="s">
        <v>1329</v>
      </c>
      <c r="E106" s="173"/>
      <c r="F106" s="173"/>
      <c r="G106" s="173"/>
      <c r="H106" s="173"/>
      <c r="I106" s="173"/>
      <c r="J106" s="173"/>
      <c r="K106" s="173"/>
      <c r="L106" s="173"/>
      <c r="M106" s="173"/>
      <c r="N106" s="173"/>
      <c r="O106" s="200">
        <v>4.0099999999999997E-2</v>
      </c>
      <c r="P106" s="173"/>
      <c r="Q106" s="173"/>
      <c r="R106" s="173"/>
      <c r="S106" s="173"/>
      <c r="T106" s="173"/>
      <c r="U106" s="173"/>
      <c r="V106" s="173"/>
      <c r="W106" s="173"/>
      <c r="X106" s="173"/>
      <c r="Y106" s="173"/>
      <c r="Z106" s="173"/>
      <c r="AA106" s="173"/>
      <c r="AB106" s="173"/>
      <c r="AC106" s="191" t="s">
        <v>1250</v>
      </c>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row>
    <row r="107" spans="4:54" ht="0" hidden="1" customHeight="1" x14ac:dyDescent="0.25"/>
    <row r="108" spans="4:54" ht="4.1500000000000004" customHeight="1" x14ac:dyDescent="0.25"/>
    <row r="109" spans="4:54" ht="14.45" customHeight="1" x14ac:dyDescent="0.25">
      <c r="D109" s="182" t="s">
        <v>1330</v>
      </c>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row>
    <row r="110" spans="4:54" ht="10.9" customHeight="1" x14ac:dyDescent="0.25">
      <c r="D110" s="185" t="s">
        <v>1250</v>
      </c>
      <c r="E110" s="173"/>
      <c r="F110" s="173"/>
      <c r="G110" s="173"/>
      <c r="H110" s="173"/>
      <c r="I110" s="173"/>
      <c r="J110" s="173"/>
      <c r="K110" s="173"/>
      <c r="L110" s="173"/>
      <c r="M110" s="173"/>
      <c r="N110" s="173"/>
      <c r="O110" s="186" t="s">
        <v>1250</v>
      </c>
      <c r="P110" s="173"/>
      <c r="Q110" s="173"/>
      <c r="R110" s="173"/>
      <c r="S110" s="173"/>
      <c r="T110" s="173"/>
      <c r="U110" s="173"/>
      <c r="V110" s="173"/>
      <c r="W110" s="173"/>
      <c r="X110" s="173"/>
      <c r="Y110" s="173"/>
      <c r="Z110" s="173"/>
      <c r="AA110" s="173"/>
      <c r="AB110" s="173"/>
      <c r="AC110" s="190" t="s">
        <v>1250</v>
      </c>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row>
    <row r="111" spans="4:54" ht="10.9" customHeight="1" x14ac:dyDescent="0.25">
      <c r="D111" s="185" t="s">
        <v>1331</v>
      </c>
      <c r="E111" s="173"/>
      <c r="F111" s="173"/>
      <c r="G111" s="173"/>
      <c r="H111" s="173"/>
      <c r="I111" s="173"/>
      <c r="J111" s="173"/>
      <c r="K111" s="173"/>
      <c r="L111" s="173"/>
      <c r="M111" s="173"/>
      <c r="N111" s="173"/>
      <c r="O111" s="186" t="s">
        <v>1303</v>
      </c>
      <c r="P111" s="173"/>
      <c r="Q111" s="173"/>
      <c r="R111" s="173"/>
      <c r="S111" s="173"/>
      <c r="T111" s="173"/>
      <c r="U111" s="173"/>
      <c r="V111" s="173"/>
      <c r="W111" s="173"/>
      <c r="X111" s="173"/>
      <c r="Y111" s="173"/>
      <c r="Z111" s="173"/>
      <c r="AA111" s="173"/>
      <c r="AB111" s="173"/>
      <c r="AC111" s="190" t="s">
        <v>1250</v>
      </c>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row>
    <row r="112" spans="4:54" ht="10.9" customHeight="1" x14ac:dyDescent="0.25">
      <c r="D112" s="185" t="s">
        <v>1332</v>
      </c>
      <c r="E112" s="173"/>
      <c r="F112" s="173"/>
      <c r="G112" s="173"/>
      <c r="H112" s="173"/>
      <c r="I112" s="173"/>
      <c r="J112" s="173"/>
      <c r="K112" s="173"/>
      <c r="L112" s="173"/>
      <c r="M112" s="173"/>
      <c r="N112" s="173"/>
      <c r="O112" s="186" t="s">
        <v>1333</v>
      </c>
      <c r="P112" s="173"/>
      <c r="Q112" s="173"/>
      <c r="R112" s="173"/>
      <c r="S112" s="173"/>
      <c r="T112" s="173"/>
      <c r="U112" s="173"/>
      <c r="V112" s="173"/>
      <c r="W112" s="173"/>
      <c r="X112" s="173"/>
      <c r="Y112" s="173"/>
      <c r="Z112" s="173"/>
      <c r="AA112" s="173"/>
      <c r="AB112" s="173"/>
      <c r="AC112" s="190" t="s">
        <v>1250</v>
      </c>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row>
    <row r="113" spans="4:54" ht="10.9" customHeight="1" x14ac:dyDescent="0.25">
      <c r="D113" s="185" t="s">
        <v>1334</v>
      </c>
      <c r="E113" s="173"/>
      <c r="F113" s="173"/>
      <c r="G113" s="173"/>
      <c r="H113" s="173"/>
      <c r="I113" s="173"/>
      <c r="J113" s="173"/>
      <c r="K113" s="173"/>
      <c r="L113" s="173"/>
      <c r="M113" s="173"/>
      <c r="N113" s="173"/>
      <c r="O113" s="186" t="s">
        <v>1303</v>
      </c>
      <c r="P113" s="173"/>
      <c r="Q113" s="173"/>
      <c r="R113" s="173"/>
      <c r="S113" s="173"/>
      <c r="T113" s="173"/>
      <c r="U113" s="173"/>
      <c r="V113" s="173"/>
      <c r="W113" s="173"/>
      <c r="X113" s="173"/>
      <c r="Y113" s="173"/>
      <c r="Z113" s="173"/>
      <c r="AA113" s="173"/>
      <c r="AB113" s="173"/>
      <c r="AC113" s="190" t="s">
        <v>1250</v>
      </c>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row>
    <row r="114" spans="4:54" ht="10.9" customHeight="1" x14ac:dyDescent="0.25">
      <c r="D114" s="185" t="s">
        <v>1250</v>
      </c>
      <c r="E114" s="173"/>
      <c r="F114" s="173"/>
      <c r="G114" s="173"/>
      <c r="H114" s="173"/>
      <c r="I114" s="173"/>
      <c r="J114" s="173"/>
      <c r="K114" s="173"/>
      <c r="L114" s="173"/>
      <c r="M114" s="173"/>
      <c r="N114" s="173"/>
      <c r="O114" s="186" t="s">
        <v>1250</v>
      </c>
      <c r="P114" s="173"/>
      <c r="Q114" s="173"/>
      <c r="R114" s="173"/>
      <c r="S114" s="173"/>
      <c r="T114" s="173"/>
      <c r="U114" s="173"/>
      <c r="V114" s="173"/>
      <c r="W114" s="173"/>
      <c r="X114" s="173"/>
      <c r="Y114" s="173"/>
      <c r="Z114" s="173"/>
      <c r="AA114" s="173"/>
      <c r="AB114" s="173"/>
      <c r="AC114" s="191" t="s">
        <v>1250</v>
      </c>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row>
    <row r="115" spans="4:54" ht="10.9" customHeight="1" x14ac:dyDescent="0.25">
      <c r="D115" s="185" t="s">
        <v>1330</v>
      </c>
      <c r="E115" s="173"/>
      <c r="F115" s="173"/>
      <c r="G115" s="173"/>
      <c r="H115" s="173"/>
      <c r="I115" s="173"/>
      <c r="J115" s="173"/>
      <c r="K115" s="173"/>
      <c r="L115" s="173"/>
      <c r="M115" s="173"/>
      <c r="N115" s="173"/>
      <c r="O115" s="186" t="s">
        <v>1290</v>
      </c>
      <c r="P115" s="173"/>
      <c r="Q115" s="173"/>
      <c r="R115" s="173"/>
      <c r="S115" s="173"/>
      <c r="T115" s="173"/>
      <c r="U115" s="173"/>
      <c r="V115" s="173"/>
      <c r="W115" s="173"/>
      <c r="X115" s="173"/>
      <c r="Y115" s="173"/>
      <c r="Z115" s="173"/>
      <c r="AA115" s="173"/>
      <c r="AB115" s="173"/>
      <c r="AC115" s="191" t="s">
        <v>1250</v>
      </c>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row>
    <row r="116" spans="4:54" ht="6.2" customHeight="1" x14ac:dyDescent="0.25"/>
    <row r="117" spans="4:54" ht="14.45" customHeight="1" x14ac:dyDescent="0.25">
      <c r="D117" s="182" t="s">
        <v>1335</v>
      </c>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row>
    <row r="118" spans="4:54" ht="10.9" customHeight="1" x14ac:dyDescent="0.25">
      <c r="D118" s="185" t="s">
        <v>1250</v>
      </c>
      <c r="E118" s="173"/>
      <c r="F118" s="173"/>
      <c r="G118" s="173"/>
      <c r="H118" s="173"/>
      <c r="I118" s="173"/>
      <c r="J118" s="173"/>
      <c r="K118" s="173"/>
      <c r="L118" s="173"/>
      <c r="M118" s="173"/>
      <c r="N118" s="173"/>
      <c r="O118" s="186" t="s">
        <v>1250</v>
      </c>
      <c r="P118" s="173"/>
      <c r="Q118" s="173"/>
      <c r="R118" s="173"/>
      <c r="S118" s="173"/>
      <c r="T118" s="173"/>
      <c r="U118" s="173"/>
      <c r="V118" s="173"/>
      <c r="W118" s="173"/>
      <c r="X118" s="173"/>
      <c r="Y118" s="173"/>
      <c r="Z118" s="173"/>
      <c r="AA118" s="173"/>
      <c r="AB118" s="173"/>
      <c r="AC118" s="190" t="s">
        <v>1250</v>
      </c>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row>
    <row r="119" spans="4:54" ht="10.9" customHeight="1" x14ac:dyDescent="0.25">
      <c r="D119" s="185" t="s">
        <v>1336</v>
      </c>
      <c r="E119" s="173"/>
      <c r="F119" s="173"/>
      <c r="G119" s="173"/>
      <c r="H119" s="173"/>
      <c r="I119" s="173"/>
      <c r="J119" s="173"/>
      <c r="K119" s="173"/>
      <c r="L119" s="173"/>
      <c r="M119" s="173"/>
      <c r="N119" s="173"/>
      <c r="O119" s="192">
        <v>10505872784</v>
      </c>
      <c r="P119" s="173"/>
      <c r="Q119" s="173"/>
      <c r="R119" s="173"/>
      <c r="S119" s="173"/>
      <c r="T119" s="173"/>
      <c r="U119" s="173"/>
      <c r="V119" s="173"/>
      <c r="W119" s="173"/>
      <c r="X119" s="173"/>
      <c r="Y119" s="173"/>
      <c r="Z119" s="173"/>
      <c r="AA119" s="173"/>
      <c r="AB119" s="173"/>
      <c r="AC119" s="190" t="s">
        <v>1250</v>
      </c>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c r="AZ119" s="173"/>
      <c r="BA119" s="173"/>
      <c r="BB119" s="173"/>
    </row>
    <row r="120" spans="4:54" ht="10.9" customHeight="1" x14ac:dyDescent="0.25">
      <c r="D120" s="185" t="s">
        <v>1337</v>
      </c>
      <c r="E120" s="173"/>
      <c r="F120" s="173"/>
      <c r="G120" s="173"/>
      <c r="H120" s="173"/>
      <c r="I120" s="173"/>
      <c r="J120" s="173"/>
      <c r="K120" s="173"/>
      <c r="L120" s="173"/>
      <c r="M120" s="173"/>
      <c r="N120" s="173"/>
      <c r="O120" s="192">
        <v>6201454077.7700005</v>
      </c>
      <c r="P120" s="173"/>
      <c r="Q120" s="173"/>
      <c r="R120" s="173"/>
      <c r="S120" s="173"/>
      <c r="T120" s="173"/>
      <c r="U120" s="173"/>
      <c r="V120" s="173"/>
      <c r="W120" s="173"/>
      <c r="X120" s="173"/>
      <c r="Y120" s="173"/>
      <c r="Z120" s="173"/>
      <c r="AA120" s="173"/>
      <c r="AB120" s="173"/>
      <c r="AC120" s="190" t="s">
        <v>1250</v>
      </c>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row>
    <row r="121" spans="4:54" ht="10.9" customHeight="1" thickBot="1" x14ac:dyDescent="0.3">
      <c r="D121" s="193" t="s">
        <v>1338</v>
      </c>
      <c r="E121" s="173"/>
      <c r="F121" s="173"/>
      <c r="G121" s="173"/>
      <c r="H121" s="173"/>
      <c r="I121" s="173"/>
      <c r="J121" s="173"/>
      <c r="K121" s="173"/>
      <c r="L121" s="173"/>
      <c r="M121" s="173"/>
      <c r="N121" s="173"/>
      <c r="O121" s="197">
        <v>16707326861.77</v>
      </c>
      <c r="P121" s="195"/>
      <c r="Q121" s="195"/>
      <c r="R121" s="195"/>
      <c r="S121" s="195"/>
      <c r="T121" s="195"/>
      <c r="U121" s="195"/>
      <c r="V121" s="195"/>
      <c r="W121" s="195"/>
      <c r="X121" s="195"/>
      <c r="Y121" s="195"/>
      <c r="Z121" s="195"/>
      <c r="AA121" s="195"/>
      <c r="AB121" s="195"/>
      <c r="AC121" s="190" t="s">
        <v>1250</v>
      </c>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row>
    <row r="122" spans="4:54" ht="6.75" customHeight="1" thickTop="1" x14ac:dyDescent="0.25"/>
    <row r="123" spans="4:54" ht="14.45" customHeight="1" x14ac:dyDescent="0.25">
      <c r="D123" s="182" t="s">
        <v>1339</v>
      </c>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row>
    <row r="124" spans="4:54" ht="10.9" customHeight="1" x14ac:dyDescent="0.25">
      <c r="D124" s="185" t="s">
        <v>1250</v>
      </c>
      <c r="E124" s="173"/>
      <c r="F124" s="173"/>
      <c r="G124" s="173"/>
      <c r="H124" s="173"/>
      <c r="I124" s="173"/>
      <c r="J124" s="173"/>
      <c r="K124" s="173"/>
      <c r="L124" s="173"/>
      <c r="M124" s="173"/>
      <c r="N124" s="173"/>
      <c r="O124" s="186" t="s">
        <v>1250</v>
      </c>
      <c r="P124" s="173"/>
      <c r="Q124" s="173"/>
      <c r="R124" s="173"/>
      <c r="S124" s="173"/>
      <c r="T124" s="173"/>
      <c r="U124" s="173"/>
      <c r="V124" s="173"/>
      <c r="W124" s="173"/>
      <c r="X124" s="173"/>
      <c r="Y124" s="173"/>
      <c r="Z124" s="173"/>
      <c r="AA124" s="173"/>
      <c r="AB124" s="173"/>
      <c r="AC124" s="190" t="s">
        <v>1250</v>
      </c>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row>
    <row r="125" spans="4:54" ht="10.9" customHeight="1" x14ac:dyDescent="0.25">
      <c r="D125" s="185" t="s">
        <v>1340</v>
      </c>
      <c r="E125" s="173"/>
      <c r="F125" s="173"/>
      <c r="G125" s="173"/>
      <c r="H125" s="173"/>
      <c r="I125" s="173"/>
      <c r="J125" s="173"/>
      <c r="K125" s="173"/>
      <c r="L125" s="173"/>
      <c r="M125" s="173"/>
      <c r="N125" s="173"/>
      <c r="O125" s="190" t="s">
        <v>1250</v>
      </c>
      <c r="P125" s="173"/>
      <c r="Q125" s="173"/>
      <c r="R125" s="173"/>
      <c r="S125" s="173"/>
      <c r="T125" s="173"/>
      <c r="U125" s="173"/>
      <c r="V125" s="173"/>
      <c r="W125" s="173"/>
      <c r="X125" s="173"/>
      <c r="Y125" s="173"/>
      <c r="Z125" s="173"/>
      <c r="AA125" s="173"/>
      <c r="AB125" s="173"/>
      <c r="AC125" s="190" t="s">
        <v>1250</v>
      </c>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3"/>
      <c r="BA125" s="173"/>
      <c r="BB125" s="173"/>
    </row>
    <row r="126" spans="4:54" ht="10.9" customHeight="1" x14ac:dyDescent="0.25">
      <c r="D126" s="185" t="s">
        <v>1341</v>
      </c>
      <c r="E126" s="173"/>
      <c r="F126" s="173"/>
      <c r="G126" s="173"/>
      <c r="H126" s="173"/>
      <c r="I126" s="173"/>
      <c r="J126" s="173"/>
      <c r="K126" s="173"/>
      <c r="L126" s="173"/>
      <c r="M126" s="173"/>
      <c r="N126" s="173"/>
      <c r="O126" s="192">
        <v>9625702000</v>
      </c>
      <c r="P126" s="173"/>
      <c r="Q126" s="173"/>
      <c r="R126" s="173"/>
      <c r="S126" s="173"/>
      <c r="T126" s="173"/>
      <c r="U126" s="173"/>
      <c r="V126" s="173"/>
      <c r="W126" s="173"/>
      <c r="X126" s="173"/>
      <c r="Y126" s="173"/>
      <c r="Z126" s="173"/>
      <c r="AA126" s="173"/>
      <c r="AB126" s="173"/>
      <c r="AC126" s="190" t="s">
        <v>1250</v>
      </c>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row>
    <row r="127" spans="4:54" ht="10.9" customHeight="1" thickBot="1" x14ac:dyDescent="0.3">
      <c r="D127" s="193" t="s">
        <v>93</v>
      </c>
      <c r="E127" s="173"/>
      <c r="F127" s="173"/>
      <c r="G127" s="173"/>
      <c r="H127" s="173"/>
      <c r="I127" s="173"/>
      <c r="J127" s="173"/>
      <c r="K127" s="173"/>
      <c r="L127" s="173"/>
      <c r="M127" s="173"/>
      <c r="N127" s="173"/>
      <c r="O127" s="194">
        <v>9625702000</v>
      </c>
      <c r="P127" s="195"/>
      <c r="Q127" s="195"/>
      <c r="R127" s="195"/>
      <c r="S127" s="195"/>
      <c r="T127" s="195"/>
      <c r="U127" s="195"/>
      <c r="V127" s="195"/>
      <c r="W127" s="195"/>
      <c r="X127" s="195"/>
      <c r="Y127" s="195"/>
      <c r="Z127" s="195"/>
      <c r="AA127" s="195"/>
      <c r="AB127" s="195"/>
      <c r="AC127" s="190" t="s">
        <v>1250</v>
      </c>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row>
    <row r="128" spans="4:54" ht="10.9" customHeight="1" thickTop="1" x14ac:dyDescent="0.25">
      <c r="D128" s="193" t="s">
        <v>1250</v>
      </c>
      <c r="E128" s="173"/>
      <c r="F128" s="173"/>
      <c r="G128" s="173"/>
      <c r="H128" s="173"/>
      <c r="I128" s="173"/>
      <c r="J128" s="173"/>
      <c r="K128" s="173"/>
      <c r="L128" s="173"/>
      <c r="M128" s="173"/>
      <c r="N128" s="173"/>
      <c r="O128" s="190" t="s">
        <v>1250</v>
      </c>
      <c r="P128" s="173"/>
      <c r="Q128" s="173"/>
      <c r="R128" s="173"/>
      <c r="S128" s="173"/>
      <c r="T128" s="173"/>
      <c r="U128" s="173"/>
      <c r="V128" s="173"/>
      <c r="W128" s="173"/>
      <c r="X128" s="173"/>
      <c r="Y128" s="173"/>
      <c r="Z128" s="173"/>
      <c r="AA128" s="173"/>
      <c r="AB128" s="173"/>
      <c r="AC128" s="190" t="s">
        <v>1250</v>
      </c>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3"/>
      <c r="BA128" s="173"/>
      <c r="BB128" s="173"/>
    </row>
    <row r="129" spans="3:54" ht="13.5" customHeight="1" x14ac:dyDescent="0.25">
      <c r="D129" s="185" t="s">
        <v>1481</v>
      </c>
      <c r="E129" s="173"/>
      <c r="F129" s="173"/>
      <c r="G129" s="173"/>
      <c r="H129" s="173"/>
      <c r="I129" s="173"/>
      <c r="J129" s="173"/>
      <c r="K129" s="173"/>
      <c r="L129" s="173"/>
      <c r="M129" s="173"/>
      <c r="N129" s="173"/>
      <c r="O129" s="200">
        <v>3.7999999999999999E-2</v>
      </c>
      <c r="P129" s="173"/>
      <c r="Q129" s="173"/>
      <c r="R129" s="173"/>
      <c r="S129" s="173"/>
      <c r="T129" s="173"/>
      <c r="U129" s="173"/>
      <c r="V129" s="173"/>
      <c r="W129" s="173"/>
      <c r="X129" s="173"/>
      <c r="Y129" s="173"/>
      <c r="Z129" s="173"/>
      <c r="AA129" s="173"/>
      <c r="AB129" s="173"/>
      <c r="AC129" s="190" t="s">
        <v>1250</v>
      </c>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row>
    <row r="130" spans="3:54" ht="10.9" customHeight="1" x14ac:dyDescent="0.25">
      <c r="D130" s="185" t="s">
        <v>1482</v>
      </c>
      <c r="E130" s="173"/>
      <c r="F130" s="173"/>
      <c r="G130" s="173"/>
      <c r="H130" s="173"/>
      <c r="I130" s="173"/>
      <c r="J130" s="173"/>
      <c r="K130" s="173"/>
      <c r="L130" s="173"/>
      <c r="M130" s="173"/>
      <c r="N130" s="173"/>
      <c r="O130" s="200">
        <v>5.5E-2</v>
      </c>
      <c r="P130" s="173"/>
      <c r="Q130" s="173"/>
      <c r="R130" s="173"/>
      <c r="S130" s="173"/>
      <c r="T130" s="173"/>
      <c r="U130" s="173"/>
      <c r="V130" s="173"/>
      <c r="W130" s="173"/>
      <c r="X130" s="173"/>
      <c r="Y130" s="173"/>
      <c r="Z130" s="173"/>
      <c r="AA130" s="173"/>
      <c r="AB130" s="173"/>
      <c r="AC130" s="193" t="s">
        <v>1250</v>
      </c>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row>
    <row r="131" spans="3:54" ht="10.9" customHeight="1" x14ac:dyDescent="0.25">
      <c r="D131" s="202" t="s">
        <v>1504</v>
      </c>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row>
    <row r="132" spans="3:54" ht="3.95" customHeight="1" x14ac:dyDescent="0.25"/>
    <row r="133" spans="3:54" ht="14.45" customHeight="1" x14ac:dyDescent="0.25">
      <c r="C133" s="182" t="s">
        <v>1342</v>
      </c>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row>
    <row r="134" spans="3:54" ht="10.9" customHeight="1" x14ac:dyDescent="0.25">
      <c r="C134" s="185" t="s">
        <v>1343</v>
      </c>
      <c r="D134" s="173"/>
      <c r="E134" s="173"/>
      <c r="F134" s="173"/>
      <c r="G134" s="173"/>
      <c r="H134" s="173"/>
      <c r="I134" s="173"/>
      <c r="J134" s="173"/>
      <c r="K134" s="173"/>
      <c r="L134" s="192">
        <v>16761766199.860001</v>
      </c>
      <c r="M134" s="173"/>
      <c r="N134" s="173"/>
      <c r="O134" s="173"/>
      <c r="P134" s="173"/>
      <c r="Q134" s="173"/>
      <c r="R134" s="173"/>
      <c r="S134" s="173"/>
      <c r="T134" s="173"/>
      <c r="U134" s="173"/>
      <c r="V134" s="173"/>
      <c r="W134" s="173"/>
      <c r="X134" s="173"/>
      <c r="Y134" s="186" t="s">
        <v>1250</v>
      </c>
      <c r="Z134" s="173"/>
      <c r="AA134" s="173"/>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3"/>
      <c r="BA134" s="173"/>
      <c r="BB134" s="173"/>
    </row>
    <row r="135" spans="3:54" ht="10.9" customHeight="1" x14ac:dyDescent="0.25">
      <c r="C135" s="185" t="s">
        <v>1344</v>
      </c>
      <c r="D135" s="173"/>
      <c r="E135" s="173"/>
      <c r="F135" s="173"/>
      <c r="G135" s="173"/>
      <c r="H135" s="173"/>
      <c r="I135" s="173"/>
      <c r="J135" s="173"/>
      <c r="K135" s="173"/>
      <c r="L135" s="192">
        <v>16484344418.549999</v>
      </c>
      <c r="M135" s="173"/>
      <c r="N135" s="173"/>
      <c r="O135" s="173"/>
      <c r="P135" s="173"/>
      <c r="Q135" s="173"/>
      <c r="R135" s="173"/>
      <c r="S135" s="173"/>
      <c r="T135" s="173"/>
      <c r="U135" s="173"/>
      <c r="V135" s="173"/>
      <c r="W135" s="173"/>
      <c r="X135" s="173"/>
      <c r="Y135" s="186" t="s">
        <v>1250</v>
      </c>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row>
    <row r="136" spans="3:54" ht="10.9" customHeight="1" x14ac:dyDescent="0.25">
      <c r="C136" s="185" t="s">
        <v>1345</v>
      </c>
      <c r="D136" s="173"/>
      <c r="E136" s="173"/>
      <c r="F136" s="173"/>
      <c r="G136" s="173"/>
      <c r="H136" s="173"/>
      <c r="I136" s="173"/>
      <c r="J136" s="173"/>
      <c r="K136" s="173"/>
      <c r="L136" s="231">
        <v>126466</v>
      </c>
      <c r="M136" s="173"/>
      <c r="N136" s="173"/>
      <c r="O136" s="173"/>
      <c r="P136" s="173"/>
      <c r="Q136" s="173"/>
      <c r="R136" s="173"/>
      <c r="S136" s="173"/>
      <c r="T136" s="173"/>
      <c r="U136" s="173"/>
      <c r="V136" s="173"/>
      <c r="W136" s="173"/>
      <c r="X136" s="173"/>
      <c r="Y136" s="186" t="s">
        <v>1250</v>
      </c>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3"/>
      <c r="BA136" s="173"/>
      <c r="BB136" s="173"/>
    </row>
    <row r="137" spans="3:54" ht="10.9" customHeight="1" x14ac:dyDescent="0.25">
      <c r="C137" s="185" t="s">
        <v>1346</v>
      </c>
      <c r="D137" s="173"/>
      <c r="E137" s="173"/>
      <c r="F137" s="173"/>
      <c r="G137" s="173"/>
      <c r="H137" s="173"/>
      <c r="I137" s="173"/>
      <c r="J137" s="173"/>
      <c r="K137" s="173"/>
      <c r="L137" s="192">
        <v>130346.0567</v>
      </c>
      <c r="M137" s="173"/>
      <c r="N137" s="173"/>
      <c r="O137" s="173"/>
      <c r="P137" s="173"/>
      <c r="Q137" s="173"/>
      <c r="R137" s="173"/>
      <c r="S137" s="173"/>
      <c r="T137" s="173"/>
      <c r="U137" s="173"/>
      <c r="V137" s="173"/>
      <c r="W137" s="173"/>
      <c r="X137" s="173"/>
      <c r="Y137" s="186" t="s">
        <v>1250</v>
      </c>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row>
    <row r="138" spans="3:54" ht="10.9" customHeight="1" x14ac:dyDescent="0.25">
      <c r="C138" s="185" t="s">
        <v>1347</v>
      </c>
      <c r="D138" s="173"/>
      <c r="E138" s="173"/>
      <c r="F138" s="173"/>
      <c r="G138" s="173"/>
      <c r="H138" s="173"/>
      <c r="I138" s="173"/>
      <c r="J138" s="173"/>
      <c r="K138" s="173"/>
      <c r="L138" s="231">
        <v>98748</v>
      </c>
      <c r="M138" s="173"/>
      <c r="N138" s="173"/>
      <c r="O138" s="173"/>
      <c r="P138" s="173"/>
      <c r="Q138" s="173"/>
      <c r="R138" s="173"/>
      <c r="S138" s="173"/>
      <c r="T138" s="173"/>
      <c r="U138" s="173"/>
      <c r="V138" s="173"/>
      <c r="W138" s="173"/>
      <c r="X138" s="173"/>
      <c r="Y138" s="186" t="s">
        <v>1250</v>
      </c>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row>
    <row r="139" spans="3:54" ht="10.9" customHeight="1" x14ac:dyDescent="0.25">
      <c r="C139" s="185" t="s">
        <v>1348</v>
      </c>
      <c r="D139" s="173"/>
      <c r="E139" s="173"/>
      <c r="F139" s="173"/>
      <c r="G139" s="173"/>
      <c r="H139" s="173"/>
      <c r="I139" s="173"/>
      <c r="J139" s="173"/>
      <c r="K139" s="173"/>
      <c r="L139" s="231">
        <v>94820</v>
      </c>
      <c r="M139" s="173"/>
      <c r="N139" s="173"/>
      <c r="O139" s="173"/>
      <c r="P139" s="173"/>
      <c r="Q139" s="173"/>
      <c r="R139" s="173"/>
      <c r="S139" s="173"/>
      <c r="T139" s="173"/>
      <c r="U139" s="173"/>
      <c r="V139" s="173"/>
      <c r="W139" s="173"/>
      <c r="X139" s="173"/>
      <c r="Y139" s="186" t="s">
        <v>1250</v>
      </c>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3"/>
      <c r="BA139" s="173"/>
      <c r="BB139" s="173"/>
    </row>
    <row r="140" spans="3:54" ht="10.9" customHeight="1" x14ac:dyDescent="0.25">
      <c r="C140" s="185" t="s">
        <v>1349</v>
      </c>
      <c r="D140" s="173"/>
      <c r="E140" s="173"/>
      <c r="F140" s="173"/>
      <c r="G140" s="173"/>
      <c r="H140" s="173"/>
      <c r="I140" s="173"/>
      <c r="J140" s="173"/>
      <c r="K140" s="173"/>
      <c r="L140" s="200">
        <v>0.60391499999999998</v>
      </c>
      <c r="M140" s="173"/>
      <c r="N140" s="173"/>
      <c r="O140" s="173"/>
      <c r="P140" s="173"/>
      <c r="Q140" s="173"/>
      <c r="R140" s="173"/>
      <c r="S140" s="173"/>
      <c r="T140" s="173"/>
      <c r="U140" s="173"/>
      <c r="V140" s="173"/>
      <c r="W140" s="173"/>
      <c r="X140" s="173"/>
      <c r="Y140" s="186" t="s">
        <v>1250</v>
      </c>
      <c r="Z140" s="173"/>
      <c r="AA140" s="173"/>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3"/>
      <c r="BA140" s="173"/>
      <c r="BB140" s="173"/>
    </row>
    <row r="141" spans="3:54" ht="10.9" customHeight="1" x14ac:dyDescent="0.25">
      <c r="C141" s="185" t="s">
        <v>1350</v>
      </c>
      <c r="D141" s="173"/>
      <c r="E141" s="173"/>
      <c r="F141" s="173"/>
      <c r="G141" s="173"/>
      <c r="H141" s="173"/>
      <c r="I141" s="173"/>
      <c r="J141" s="173"/>
      <c r="K141" s="173"/>
      <c r="L141" s="200">
        <v>0.53484600000000004</v>
      </c>
      <c r="M141" s="173"/>
      <c r="N141" s="173"/>
      <c r="O141" s="173"/>
      <c r="P141" s="173"/>
      <c r="Q141" s="173"/>
      <c r="R141" s="173"/>
      <c r="S141" s="173"/>
      <c r="T141" s="173"/>
      <c r="U141" s="173"/>
      <c r="V141" s="173"/>
      <c r="W141" s="173"/>
      <c r="X141" s="173"/>
      <c r="Y141" s="186" t="s">
        <v>1250</v>
      </c>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3"/>
      <c r="BA141" s="173"/>
      <c r="BB141" s="173"/>
    </row>
    <row r="142" spans="3:54" ht="10.9" customHeight="1" x14ac:dyDescent="0.25">
      <c r="C142" s="185" t="s">
        <v>1351</v>
      </c>
      <c r="D142" s="173"/>
      <c r="E142" s="173"/>
      <c r="F142" s="173"/>
      <c r="G142" s="173"/>
      <c r="H142" s="173"/>
      <c r="I142" s="173"/>
      <c r="J142" s="173"/>
      <c r="K142" s="173"/>
      <c r="L142" s="200">
        <v>0.71731500000000004</v>
      </c>
      <c r="M142" s="173"/>
      <c r="N142" s="173"/>
      <c r="O142" s="173"/>
      <c r="P142" s="173"/>
      <c r="Q142" s="173"/>
      <c r="R142" s="173"/>
      <c r="S142" s="173"/>
      <c r="T142" s="173"/>
      <c r="U142" s="173"/>
      <c r="V142" s="173"/>
      <c r="W142" s="173"/>
      <c r="X142" s="173"/>
      <c r="Y142" s="186" t="s">
        <v>1250</v>
      </c>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row>
    <row r="143" spans="3:54" ht="10.9" customHeight="1" x14ac:dyDescent="0.25">
      <c r="C143" s="185" t="s">
        <v>1352</v>
      </c>
      <c r="D143" s="173"/>
      <c r="E143" s="173"/>
      <c r="F143" s="173"/>
      <c r="G143" s="173"/>
      <c r="H143" s="173"/>
      <c r="I143" s="173"/>
      <c r="J143" s="173"/>
      <c r="K143" s="173"/>
      <c r="L143" s="200">
        <v>3.0141000000000001E-2</v>
      </c>
      <c r="M143" s="173"/>
      <c r="N143" s="173"/>
      <c r="O143" s="173"/>
      <c r="P143" s="173"/>
      <c r="Q143" s="173"/>
      <c r="R143" s="173"/>
      <c r="S143" s="173"/>
      <c r="T143" s="173"/>
      <c r="U143" s="173"/>
      <c r="V143" s="173"/>
      <c r="W143" s="173"/>
      <c r="X143" s="173"/>
      <c r="Y143" s="186" t="s">
        <v>1250</v>
      </c>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row>
    <row r="144" spans="3:54" ht="10.9" customHeight="1" x14ac:dyDescent="0.25">
      <c r="C144" s="185" t="s">
        <v>1353</v>
      </c>
      <c r="D144" s="173"/>
      <c r="E144" s="173"/>
      <c r="F144" s="173"/>
      <c r="G144" s="173"/>
      <c r="H144" s="173"/>
      <c r="I144" s="173"/>
      <c r="J144" s="173"/>
      <c r="K144" s="173"/>
      <c r="L144" s="201">
        <v>25.581199999999999</v>
      </c>
      <c r="M144" s="173"/>
      <c r="N144" s="173"/>
      <c r="O144" s="173"/>
      <c r="P144" s="173"/>
      <c r="Q144" s="173"/>
      <c r="R144" s="173"/>
      <c r="S144" s="173"/>
      <c r="T144" s="173"/>
      <c r="U144" s="173"/>
      <c r="V144" s="173"/>
      <c r="W144" s="173"/>
      <c r="X144" s="173"/>
      <c r="Y144" s="186" t="s">
        <v>1354</v>
      </c>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173"/>
    </row>
    <row r="145" spans="2:54" ht="10.9" customHeight="1" x14ac:dyDescent="0.25">
      <c r="C145" s="185" t="s">
        <v>1355</v>
      </c>
      <c r="D145" s="173"/>
      <c r="E145" s="173"/>
      <c r="F145" s="173"/>
      <c r="G145" s="173"/>
      <c r="H145" s="173"/>
      <c r="I145" s="173"/>
      <c r="J145" s="173"/>
      <c r="K145" s="173"/>
      <c r="L145" s="201">
        <v>54.412300000000002</v>
      </c>
      <c r="M145" s="173"/>
      <c r="N145" s="173"/>
      <c r="O145" s="173"/>
      <c r="P145" s="173"/>
      <c r="Q145" s="173"/>
      <c r="R145" s="173"/>
      <c r="S145" s="173"/>
      <c r="T145" s="173"/>
      <c r="U145" s="173"/>
      <c r="V145" s="173"/>
      <c r="W145" s="173"/>
      <c r="X145" s="173"/>
      <c r="Y145" s="186" t="s">
        <v>1354</v>
      </c>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row>
    <row r="146" spans="2:54" ht="10.9" customHeight="1" x14ac:dyDescent="0.25">
      <c r="C146" s="185" t="s">
        <v>1356</v>
      </c>
      <c r="D146" s="173"/>
      <c r="E146" s="173"/>
      <c r="F146" s="173"/>
      <c r="G146" s="173"/>
      <c r="H146" s="173"/>
      <c r="I146" s="173"/>
      <c r="J146" s="173"/>
      <c r="K146" s="173"/>
      <c r="L146" s="201">
        <v>28.831099999999999</v>
      </c>
      <c r="M146" s="173"/>
      <c r="N146" s="173"/>
      <c r="O146" s="173"/>
      <c r="P146" s="173"/>
      <c r="Q146" s="173"/>
      <c r="R146" s="173"/>
      <c r="S146" s="173"/>
      <c r="T146" s="173"/>
      <c r="U146" s="173"/>
      <c r="V146" s="173"/>
      <c r="W146" s="173"/>
      <c r="X146" s="173"/>
      <c r="Y146" s="186" t="s">
        <v>1354</v>
      </c>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row>
    <row r="147" spans="2:54" ht="12.95" customHeight="1" x14ac:dyDescent="0.25">
      <c r="C147" s="207" t="s">
        <v>1357</v>
      </c>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row>
    <row r="148" spans="2:54" ht="3.95" customHeight="1" x14ac:dyDescent="0.25"/>
    <row r="149" spans="2:54" ht="14.45" customHeight="1" x14ac:dyDescent="0.25">
      <c r="B149" s="198" t="s">
        <v>1358</v>
      </c>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row>
    <row r="150" spans="2:54" ht="18" customHeight="1" x14ac:dyDescent="0.25">
      <c r="B150" s="199" t="s">
        <v>1359</v>
      </c>
      <c r="C150" s="173"/>
      <c r="D150" s="173"/>
      <c r="E150" s="173"/>
      <c r="F150" s="173"/>
      <c r="G150" s="173"/>
      <c r="H150" s="173"/>
      <c r="I150" s="173"/>
      <c r="J150" s="173"/>
      <c r="K150" s="208" t="s">
        <v>667</v>
      </c>
      <c r="L150" s="173"/>
      <c r="M150" s="173"/>
      <c r="N150" s="173"/>
      <c r="O150" s="173"/>
      <c r="P150" s="173"/>
      <c r="Q150" s="173"/>
      <c r="R150" s="173"/>
      <c r="S150" s="173"/>
      <c r="T150" s="173"/>
      <c r="U150" s="173"/>
      <c r="V150" s="173"/>
      <c r="W150" s="173"/>
      <c r="X150" s="208" t="s">
        <v>1360</v>
      </c>
      <c r="Y150" s="173"/>
      <c r="Z150" s="173"/>
      <c r="AA150" s="173"/>
      <c r="AB150" s="173"/>
      <c r="AC150" s="173"/>
      <c r="AD150" s="173"/>
      <c r="AE150" s="173"/>
      <c r="AF150" s="173"/>
      <c r="AG150" s="173"/>
      <c r="AH150" s="173"/>
      <c r="AI150" s="208" t="s">
        <v>1361</v>
      </c>
      <c r="AJ150" s="173"/>
      <c r="AK150" s="173"/>
      <c r="AL150" s="173"/>
      <c r="AM150" s="173"/>
      <c r="AN150" s="173"/>
      <c r="AO150" s="173"/>
      <c r="AP150" s="173"/>
      <c r="AQ150" s="173"/>
      <c r="AR150" s="173"/>
      <c r="AS150" s="173"/>
      <c r="AT150" s="173"/>
      <c r="AU150" s="173"/>
      <c r="AV150" s="208" t="s">
        <v>1360</v>
      </c>
      <c r="AW150" s="173"/>
      <c r="AX150" s="173"/>
      <c r="AY150" s="173"/>
      <c r="AZ150" s="173"/>
    </row>
    <row r="151" spans="2:54" ht="11.45" customHeight="1" x14ac:dyDescent="0.25">
      <c r="B151" s="203" t="s">
        <v>1362</v>
      </c>
      <c r="C151" s="173"/>
      <c r="D151" s="173"/>
      <c r="E151" s="173"/>
      <c r="F151" s="173"/>
      <c r="G151" s="173"/>
      <c r="H151" s="173"/>
      <c r="I151" s="173"/>
      <c r="J151" s="173"/>
      <c r="K151" s="204">
        <v>126333</v>
      </c>
      <c r="L151" s="173"/>
      <c r="M151" s="173"/>
      <c r="N151" s="173"/>
      <c r="O151" s="173"/>
      <c r="P151" s="173"/>
      <c r="Q151" s="173"/>
      <c r="R151" s="173"/>
      <c r="S151" s="173"/>
      <c r="T151" s="173"/>
      <c r="U151" s="173"/>
      <c r="V151" s="173"/>
      <c r="W151" s="173"/>
      <c r="X151" s="205">
        <v>0.99894833000000005</v>
      </c>
      <c r="Y151" s="173"/>
      <c r="Z151" s="173"/>
      <c r="AA151" s="173"/>
      <c r="AB151" s="173"/>
      <c r="AC151" s="173"/>
      <c r="AD151" s="173"/>
      <c r="AE151" s="173"/>
      <c r="AF151" s="173"/>
      <c r="AG151" s="173"/>
      <c r="AH151" s="173"/>
      <c r="AI151" s="206">
        <v>16468848034.559999</v>
      </c>
      <c r="AJ151" s="173"/>
      <c r="AK151" s="173"/>
      <c r="AL151" s="173"/>
      <c r="AM151" s="173"/>
      <c r="AN151" s="173"/>
      <c r="AO151" s="173"/>
      <c r="AP151" s="173"/>
      <c r="AQ151" s="173"/>
      <c r="AR151" s="173"/>
      <c r="AS151" s="173"/>
      <c r="AT151" s="173"/>
      <c r="AU151" s="173"/>
      <c r="AV151" s="205">
        <v>0.99905999999999995</v>
      </c>
      <c r="AW151" s="173"/>
      <c r="AX151" s="173"/>
      <c r="AY151" s="173"/>
      <c r="AZ151" s="173"/>
    </row>
    <row r="152" spans="2:54" ht="11.65" customHeight="1" x14ac:dyDescent="0.25">
      <c r="B152" s="203" t="s">
        <v>1363</v>
      </c>
      <c r="C152" s="173"/>
      <c r="D152" s="173"/>
      <c r="E152" s="173"/>
      <c r="F152" s="173"/>
      <c r="G152" s="173"/>
      <c r="H152" s="173"/>
      <c r="I152" s="173"/>
      <c r="J152" s="173"/>
      <c r="K152" s="204">
        <v>55</v>
      </c>
      <c r="L152" s="173"/>
      <c r="M152" s="173"/>
      <c r="N152" s="173"/>
      <c r="O152" s="173"/>
      <c r="P152" s="173"/>
      <c r="Q152" s="173"/>
      <c r="R152" s="173"/>
      <c r="S152" s="173"/>
      <c r="T152" s="173"/>
      <c r="U152" s="173"/>
      <c r="V152" s="173"/>
      <c r="W152" s="173"/>
      <c r="X152" s="205">
        <v>4.349E-4</v>
      </c>
      <c r="Y152" s="173"/>
      <c r="Z152" s="173"/>
      <c r="AA152" s="173"/>
      <c r="AB152" s="173"/>
      <c r="AC152" s="173"/>
      <c r="AD152" s="173"/>
      <c r="AE152" s="173"/>
      <c r="AF152" s="173"/>
      <c r="AG152" s="173"/>
      <c r="AH152" s="173"/>
      <c r="AI152" s="206">
        <v>7142376.6900000004</v>
      </c>
      <c r="AJ152" s="173"/>
      <c r="AK152" s="173"/>
      <c r="AL152" s="173"/>
      <c r="AM152" s="173"/>
      <c r="AN152" s="173"/>
      <c r="AO152" s="173"/>
      <c r="AP152" s="173"/>
      <c r="AQ152" s="173"/>
      <c r="AR152" s="173"/>
      <c r="AS152" s="173"/>
      <c r="AT152" s="173"/>
      <c r="AU152" s="173"/>
      <c r="AV152" s="205">
        <v>4.3300000000000001E-4</v>
      </c>
      <c r="AW152" s="173"/>
      <c r="AX152" s="173"/>
      <c r="AY152" s="173"/>
      <c r="AZ152" s="173"/>
    </row>
    <row r="153" spans="2:54" ht="11.45" customHeight="1" x14ac:dyDescent="0.25">
      <c r="B153" s="203" t="s">
        <v>1364</v>
      </c>
      <c r="C153" s="173"/>
      <c r="D153" s="173"/>
      <c r="E153" s="173"/>
      <c r="F153" s="173"/>
      <c r="G153" s="173"/>
      <c r="H153" s="173"/>
      <c r="I153" s="173"/>
      <c r="J153" s="173"/>
      <c r="K153" s="204">
        <v>38</v>
      </c>
      <c r="L153" s="173"/>
      <c r="M153" s="173"/>
      <c r="N153" s="173"/>
      <c r="O153" s="173"/>
      <c r="P153" s="173"/>
      <c r="Q153" s="173"/>
      <c r="R153" s="173"/>
      <c r="S153" s="173"/>
      <c r="T153" s="173"/>
      <c r="U153" s="173"/>
      <c r="V153" s="173"/>
      <c r="W153" s="173"/>
      <c r="X153" s="205">
        <v>3.0048E-4</v>
      </c>
      <c r="Y153" s="173"/>
      <c r="Z153" s="173"/>
      <c r="AA153" s="173"/>
      <c r="AB153" s="173"/>
      <c r="AC153" s="173"/>
      <c r="AD153" s="173"/>
      <c r="AE153" s="173"/>
      <c r="AF153" s="173"/>
      <c r="AG153" s="173"/>
      <c r="AH153" s="173"/>
      <c r="AI153" s="206">
        <v>4241831.5599999996</v>
      </c>
      <c r="AJ153" s="173"/>
      <c r="AK153" s="173"/>
      <c r="AL153" s="173"/>
      <c r="AM153" s="173"/>
      <c r="AN153" s="173"/>
      <c r="AO153" s="173"/>
      <c r="AP153" s="173"/>
      <c r="AQ153" s="173"/>
      <c r="AR153" s="173"/>
      <c r="AS153" s="173"/>
      <c r="AT153" s="173"/>
      <c r="AU153" s="173"/>
      <c r="AV153" s="205">
        <v>2.5700000000000001E-4</v>
      </c>
      <c r="AW153" s="173"/>
      <c r="AX153" s="173"/>
      <c r="AY153" s="173"/>
      <c r="AZ153" s="173"/>
    </row>
    <row r="154" spans="2:54" ht="11.65" customHeight="1" thickBot="1" x14ac:dyDescent="0.3">
      <c r="B154" s="203" t="s">
        <v>1365</v>
      </c>
      <c r="C154" s="173"/>
      <c r="D154" s="173"/>
      <c r="E154" s="173"/>
      <c r="F154" s="173"/>
      <c r="G154" s="173"/>
      <c r="H154" s="173"/>
      <c r="I154" s="173"/>
      <c r="J154" s="173"/>
      <c r="K154" s="204">
        <v>40</v>
      </c>
      <c r="L154" s="173"/>
      <c r="M154" s="173"/>
      <c r="N154" s="173"/>
      <c r="O154" s="173"/>
      <c r="P154" s="173"/>
      <c r="Q154" s="173"/>
      <c r="R154" s="173"/>
      <c r="S154" s="173"/>
      <c r="T154" s="173"/>
      <c r="U154" s="173"/>
      <c r="V154" s="173"/>
      <c r="W154" s="173"/>
      <c r="X154" s="205">
        <v>3.1629E-4</v>
      </c>
      <c r="Y154" s="173"/>
      <c r="Z154" s="173"/>
      <c r="AA154" s="173"/>
      <c r="AB154" s="173"/>
      <c r="AC154" s="173"/>
      <c r="AD154" s="173"/>
      <c r="AE154" s="173"/>
      <c r="AF154" s="173"/>
      <c r="AG154" s="173"/>
      <c r="AH154" s="173"/>
      <c r="AI154" s="206">
        <v>4112175.74</v>
      </c>
      <c r="AJ154" s="173"/>
      <c r="AK154" s="173"/>
      <c r="AL154" s="173"/>
      <c r="AM154" s="173"/>
      <c r="AN154" s="173"/>
      <c r="AO154" s="173"/>
      <c r="AP154" s="173"/>
      <c r="AQ154" s="173"/>
      <c r="AR154" s="173"/>
      <c r="AS154" s="173"/>
      <c r="AT154" s="173"/>
      <c r="AU154" s="173"/>
      <c r="AV154" s="205">
        <v>2.4899999999999998E-4</v>
      </c>
      <c r="AW154" s="173"/>
      <c r="AX154" s="173"/>
      <c r="AY154" s="173"/>
      <c r="AZ154" s="173"/>
    </row>
    <row r="155" spans="2:54" ht="11.45" customHeight="1" thickTop="1" x14ac:dyDescent="0.25">
      <c r="B155" s="209" t="s">
        <v>93</v>
      </c>
      <c r="C155" s="173"/>
      <c r="D155" s="173"/>
      <c r="E155" s="173"/>
      <c r="F155" s="173"/>
      <c r="G155" s="173"/>
      <c r="H155" s="173"/>
      <c r="I155" s="173"/>
      <c r="J155" s="173"/>
      <c r="K155" s="210">
        <v>126466</v>
      </c>
      <c r="L155" s="211"/>
      <c r="M155" s="211"/>
      <c r="N155" s="211"/>
      <c r="O155" s="211"/>
      <c r="P155" s="211"/>
      <c r="Q155" s="211"/>
      <c r="R155" s="211"/>
      <c r="S155" s="211"/>
      <c r="T155" s="211"/>
      <c r="U155" s="211"/>
      <c r="V155" s="211"/>
      <c r="W155" s="211"/>
      <c r="X155" s="212">
        <v>1</v>
      </c>
      <c r="Y155" s="211"/>
      <c r="Z155" s="211"/>
      <c r="AA155" s="211"/>
      <c r="AB155" s="211"/>
      <c r="AC155" s="211"/>
      <c r="AD155" s="211"/>
      <c r="AE155" s="211"/>
      <c r="AF155" s="211"/>
      <c r="AG155" s="211"/>
      <c r="AH155" s="211"/>
      <c r="AI155" s="213">
        <v>16484344418.549999</v>
      </c>
      <c r="AJ155" s="211"/>
      <c r="AK155" s="211"/>
      <c r="AL155" s="211"/>
      <c r="AM155" s="211"/>
      <c r="AN155" s="211"/>
      <c r="AO155" s="211"/>
      <c r="AP155" s="211"/>
      <c r="AQ155" s="211"/>
      <c r="AR155" s="211"/>
      <c r="AS155" s="211"/>
      <c r="AT155" s="211"/>
      <c r="AU155" s="211"/>
      <c r="AV155" s="212">
        <v>0.99999899999999997</v>
      </c>
      <c r="AW155" s="211"/>
      <c r="AX155" s="211"/>
      <c r="AY155" s="211"/>
      <c r="AZ155" s="211"/>
    </row>
    <row r="156" spans="2:54" ht="11.45" customHeight="1" x14ac:dyDescent="0.25">
      <c r="B156" s="203" t="s">
        <v>1250</v>
      </c>
      <c r="C156" s="173"/>
      <c r="D156" s="173"/>
      <c r="E156" s="173"/>
      <c r="F156" s="173"/>
      <c r="G156" s="173"/>
      <c r="H156" s="173"/>
      <c r="I156" s="173"/>
      <c r="J156" s="173"/>
      <c r="K156" s="214" t="s">
        <v>1250</v>
      </c>
      <c r="L156" s="173"/>
      <c r="M156" s="173"/>
      <c r="N156" s="173"/>
      <c r="O156" s="173"/>
      <c r="P156" s="173"/>
      <c r="Q156" s="173"/>
      <c r="R156" s="173"/>
      <c r="S156" s="173"/>
      <c r="T156" s="173"/>
      <c r="U156" s="173"/>
      <c r="V156" s="173"/>
      <c r="W156" s="173"/>
      <c r="X156" s="214" t="s">
        <v>1250</v>
      </c>
      <c r="Y156" s="173"/>
      <c r="Z156" s="173"/>
      <c r="AA156" s="173"/>
      <c r="AB156" s="173"/>
      <c r="AC156" s="173"/>
      <c r="AD156" s="173"/>
      <c r="AE156" s="173"/>
      <c r="AF156" s="173"/>
      <c r="AG156" s="173"/>
      <c r="AH156" s="173"/>
      <c r="AI156" s="214" t="s">
        <v>1250</v>
      </c>
      <c r="AJ156" s="173"/>
      <c r="AK156" s="173"/>
      <c r="AL156" s="173"/>
      <c r="AM156" s="173"/>
      <c r="AN156" s="173"/>
      <c r="AO156" s="173"/>
      <c r="AP156" s="173"/>
      <c r="AQ156" s="173"/>
      <c r="AR156" s="173"/>
      <c r="AS156" s="173"/>
      <c r="AT156" s="173"/>
      <c r="AU156" s="173"/>
      <c r="AV156" s="214" t="s">
        <v>1250</v>
      </c>
      <c r="AW156" s="173"/>
      <c r="AX156" s="173"/>
      <c r="AY156" s="173"/>
      <c r="AZ156" s="173"/>
    </row>
    <row r="157" spans="2:54" ht="14.45" customHeight="1" x14ac:dyDescent="0.25">
      <c r="B157" s="198" t="s">
        <v>1366</v>
      </c>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row>
    <row r="158" spans="2:54" ht="18" customHeight="1" x14ac:dyDescent="0.25">
      <c r="B158" s="199" t="s">
        <v>1367</v>
      </c>
      <c r="C158" s="173"/>
      <c r="D158" s="173"/>
      <c r="E158" s="173"/>
      <c r="F158" s="173"/>
      <c r="G158" s="173"/>
      <c r="H158" s="173"/>
      <c r="I158" s="173"/>
      <c r="J158" s="173"/>
      <c r="K158" s="208" t="s">
        <v>667</v>
      </c>
      <c r="L158" s="173"/>
      <c r="M158" s="173"/>
      <c r="N158" s="173"/>
      <c r="O158" s="173"/>
      <c r="P158" s="173"/>
      <c r="Q158" s="173"/>
      <c r="R158" s="173"/>
      <c r="S158" s="173"/>
      <c r="T158" s="173"/>
      <c r="U158" s="173"/>
      <c r="V158" s="173"/>
      <c r="W158" s="173"/>
      <c r="X158" s="208" t="s">
        <v>1360</v>
      </c>
      <c r="Y158" s="173"/>
      <c r="Z158" s="173"/>
      <c r="AA158" s="173"/>
      <c r="AB158" s="173"/>
      <c r="AC158" s="173"/>
      <c r="AD158" s="173"/>
      <c r="AE158" s="173"/>
      <c r="AF158" s="173"/>
      <c r="AG158" s="173"/>
      <c r="AH158" s="173"/>
      <c r="AI158" s="208" t="s">
        <v>1361</v>
      </c>
      <c r="AJ158" s="173"/>
      <c r="AK158" s="173"/>
      <c r="AL158" s="173"/>
      <c r="AM158" s="173"/>
      <c r="AN158" s="173"/>
      <c r="AO158" s="173"/>
      <c r="AP158" s="173"/>
      <c r="AQ158" s="173"/>
      <c r="AR158" s="173"/>
      <c r="AS158" s="173"/>
      <c r="AT158" s="173"/>
      <c r="AU158" s="173"/>
      <c r="AV158" s="208" t="s">
        <v>1360</v>
      </c>
      <c r="AW158" s="173"/>
      <c r="AX158" s="173"/>
      <c r="AY158" s="173"/>
      <c r="AZ158" s="173"/>
    </row>
    <row r="159" spans="2:54" ht="11.65" customHeight="1" x14ac:dyDescent="0.25">
      <c r="B159" s="203" t="s">
        <v>1469</v>
      </c>
      <c r="C159" s="173"/>
      <c r="D159" s="173"/>
      <c r="E159" s="173"/>
      <c r="F159" s="173"/>
      <c r="G159" s="173"/>
      <c r="H159" s="173"/>
      <c r="I159" s="173"/>
      <c r="J159" s="173"/>
      <c r="K159" s="204">
        <v>2982</v>
      </c>
      <c r="L159" s="173"/>
      <c r="M159" s="173"/>
      <c r="N159" s="173"/>
      <c r="O159" s="173"/>
      <c r="P159" s="173"/>
      <c r="Q159" s="173"/>
      <c r="R159" s="173"/>
      <c r="S159" s="173"/>
      <c r="T159" s="173"/>
      <c r="U159" s="173"/>
      <c r="V159" s="173"/>
      <c r="W159" s="173"/>
      <c r="X159" s="205">
        <v>2.357946E-2</v>
      </c>
      <c r="Y159" s="173"/>
      <c r="Z159" s="173"/>
      <c r="AA159" s="173"/>
      <c r="AB159" s="173"/>
      <c r="AC159" s="173"/>
      <c r="AD159" s="173"/>
      <c r="AE159" s="173"/>
      <c r="AF159" s="173"/>
      <c r="AG159" s="173"/>
      <c r="AH159" s="173"/>
      <c r="AI159" s="206">
        <v>619837510.22000003</v>
      </c>
      <c r="AJ159" s="173"/>
      <c r="AK159" s="173"/>
      <c r="AL159" s="173"/>
      <c r="AM159" s="173"/>
      <c r="AN159" s="173"/>
      <c r="AO159" s="173"/>
      <c r="AP159" s="173"/>
      <c r="AQ159" s="173"/>
      <c r="AR159" s="173"/>
      <c r="AS159" s="173"/>
      <c r="AT159" s="173"/>
      <c r="AU159" s="173"/>
      <c r="AV159" s="205">
        <v>3.7601999999999997E-2</v>
      </c>
      <c r="AW159" s="173"/>
      <c r="AX159" s="173"/>
      <c r="AY159" s="173"/>
      <c r="AZ159" s="173"/>
    </row>
    <row r="160" spans="2:54" ht="11.45" customHeight="1" x14ac:dyDescent="0.25">
      <c r="B160" s="203" t="s">
        <v>1169</v>
      </c>
      <c r="C160" s="173"/>
      <c r="D160" s="173"/>
      <c r="E160" s="173"/>
      <c r="F160" s="173"/>
      <c r="G160" s="173"/>
      <c r="H160" s="173"/>
      <c r="I160" s="173"/>
      <c r="J160" s="173"/>
      <c r="K160" s="204">
        <v>2884</v>
      </c>
      <c r="L160" s="173"/>
      <c r="M160" s="173"/>
      <c r="N160" s="173"/>
      <c r="O160" s="173"/>
      <c r="P160" s="173"/>
      <c r="Q160" s="173"/>
      <c r="R160" s="173"/>
      <c r="S160" s="173"/>
      <c r="T160" s="173"/>
      <c r="U160" s="173"/>
      <c r="V160" s="173"/>
      <c r="W160" s="173"/>
      <c r="X160" s="205">
        <v>2.280455E-2</v>
      </c>
      <c r="Y160" s="173"/>
      <c r="Z160" s="173"/>
      <c r="AA160" s="173"/>
      <c r="AB160" s="173"/>
      <c r="AC160" s="173"/>
      <c r="AD160" s="173"/>
      <c r="AE160" s="173"/>
      <c r="AF160" s="173"/>
      <c r="AG160" s="173"/>
      <c r="AH160" s="173"/>
      <c r="AI160" s="206">
        <v>887229677.23000002</v>
      </c>
      <c r="AJ160" s="173"/>
      <c r="AK160" s="173"/>
      <c r="AL160" s="173"/>
      <c r="AM160" s="173"/>
      <c r="AN160" s="173"/>
      <c r="AO160" s="173"/>
      <c r="AP160" s="173"/>
      <c r="AQ160" s="173"/>
      <c r="AR160" s="173"/>
      <c r="AS160" s="173"/>
      <c r="AT160" s="173"/>
      <c r="AU160" s="173"/>
      <c r="AV160" s="205">
        <v>5.3823000000000003E-2</v>
      </c>
      <c r="AW160" s="173"/>
      <c r="AX160" s="173"/>
      <c r="AY160" s="173"/>
      <c r="AZ160" s="173"/>
    </row>
    <row r="161" spans="2:52" ht="11.65" customHeight="1" x14ac:dyDescent="0.25">
      <c r="B161" s="203" t="s">
        <v>1470</v>
      </c>
      <c r="C161" s="173"/>
      <c r="D161" s="173"/>
      <c r="E161" s="173"/>
      <c r="F161" s="173"/>
      <c r="G161" s="173"/>
      <c r="H161" s="173"/>
      <c r="I161" s="173"/>
      <c r="J161" s="173"/>
      <c r="K161" s="204">
        <v>424</v>
      </c>
      <c r="L161" s="173"/>
      <c r="M161" s="173"/>
      <c r="N161" s="173"/>
      <c r="O161" s="173"/>
      <c r="P161" s="173"/>
      <c r="Q161" s="173"/>
      <c r="R161" s="173"/>
      <c r="S161" s="173"/>
      <c r="T161" s="173"/>
      <c r="U161" s="173"/>
      <c r="V161" s="173"/>
      <c r="W161" s="173"/>
      <c r="X161" s="205">
        <v>3.3526799999999998E-3</v>
      </c>
      <c r="Y161" s="173"/>
      <c r="Z161" s="173"/>
      <c r="AA161" s="173"/>
      <c r="AB161" s="173"/>
      <c r="AC161" s="173"/>
      <c r="AD161" s="173"/>
      <c r="AE161" s="173"/>
      <c r="AF161" s="173"/>
      <c r="AG161" s="173"/>
      <c r="AH161" s="173"/>
      <c r="AI161" s="206">
        <v>55249679.780000001</v>
      </c>
      <c r="AJ161" s="173"/>
      <c r="AK161" s="173"/>
      <c r="AL161" s="173"/>
      <c r="AM161" s="173"/>
      <c r="AN161" s="173"/>
      <c r="AO161" s="173"/>
      <c r="AP161" s="173"/>
      <c r="AQ161" s="173"/>
      <c r="AR161" s="173"/>
      <c r="AS161" s="173"/>
      <c r="AT161" s="173"/>
      <c r="AU161" s="173"/>
      <c r="AV161" s="205">
        <v>3.3519999999999999E-3</v>
      </c>
      <c r="AW161" s="173"/>
      <c r="AX161" s="173"/>
      <c r="AY161" s="173"/>
      <c r="AZ161" s="173"/>
    </row>
    <row r="162" spans="2:52" ht="11.45" customHeight="1" x14ac:dyDescent="0.25">
      <c r="B162" s="203" t="s">
        <v>1471</v>
      </c>
      <c r="C162" s="173"/>
      <c r="D162" s="173"/>
      <c r="E162" s="173"/>
      <c r="F162" s="173"/>
      <c r="G162" s="173"/>
      <c r="H162" s="173"/>
      <c r="I162" s="173"/>
      <c r="J162" s="173"/>
      <c r="K162" s="204">
        <v>2219</v>
      </c>
      <c r="L162" s="173"/>
      <c r="M162" s="173"/>
      <c r="N162" s="173"/>
      <c r="O162" s="173"/>
      <c r="P162" s="173"/>
      <c r="Q162" s="173"/>
      <c r="R162" s="173"/>
      <c r="S162" s="173"/>
      <c r="T162" s="173"/>
      <c r="U162" s="173"/>
      <c r="V162" s="173"/>
      <c r="W162" s="173"/>
      <c r="X162" s="205">
        <v>1.7546220000000001E-2</v>
      </c>
      <c r="Y162" s="173"/>
      <c r="Z162" s="173"/>
      <c r="AA162" s="173"/>
      <c r="AB162" s="173"/>
      <c r="AC162" s="173"/>
      <c r="AD162" s="173"/>
      <c r="AE162" s="173"/>
      <c r="AF162" s="173"/>
      <c r="AG162" s="173"/>
      <c r="AH162" s="173"/>
      <c r="AI162" s="206">
        <v>184614186.44</v>
      </c>
      <c r="AJ162" s="173"/>
      <c r="AK162" s="173"/>
      <c r="AL162" s="173"/>
      <c r="AM162" s="173"/>
      <c r="AN162" s="173"/>
      <c r="AO162" s="173"/>
      <c r="AP162" s="173"/>
      <c r="AQ162" s="173"/>
      <c r="AR162" s="173"/>
      <c r="AS162" s="173"/>
      <c r="AT162" s="173"/>
      <c r="AU162" s="173"/>
      <c r="AV162" s="205">
        <v>1.1199000000000001E-2</v>
      </c>
      <c r="AW162" s="173"/>
      <c r="AX162" s="173"/>
      <c r="AY162" s="173"/>
      <c r="AZ162" s="173"/>
    </row>
    <row r="163" spans="2:52" ht="11.45" customHeight="1" x14ac:dyDescent="0.25">
      <c r="B163" s="203" t="s">
        <v>1170</v>
      </c>
      <c r="C163" s="173"/>
      <c r="D163" s="173"/>
      <c r="E163" s="173"/>
      <c r="F163" s="173"/>
      <c r="G163" s="173"/>
      <c r="H163" s="173"/>
      <c r="I163" s="173"/>
      <c r="J163" s="173"/>
      <c r="K163" s="204">
        <v>19351</v>
      </c>
      <c r="L163" s="173"/>
      <c r="M163" s="173"/>
      <c r="N163" s="173"/>
      <c r="O163" s="173"/>
      <c r="P163" s="173"/>
      <c r="Q163" s="173"/>
      <c r="R163" s="173"/>
      <c r="S163" s="173"/>
      <c r="T163" s="173"/>
      <c r="U163" s="173"/>
      <c r="V163" s="173"/>
      <c r="W163" s="173"/>
      <c r="X163" s="205">
        <v>0.15301345999999999</v>
      </c>
      <c r="Y163" s="173"/>
      <c r="Z163" s="173"/>
      <c r="AA163" s="173"/>
      <c r="AB163" s="173"/>
      <c r="AC163" s="173"/>
      <c r="AD163" s="173"/>
      <c r="AE163" s="173"/>
      <c r="AF163" s="173"/>
      <c r="AG163" s="173"/>
      <c r="AH163" s="173"/>
      <c r="AI163" s="206">
        <v>4507029267.2799997</v>
      </c>
      <c r="AJ163" s="173"/>
      <c r="AK163" s="173"/>
      <c r="AL163" s="173"/>
      <c r="AM163" s="173"/>
      <c r="AN163" s="173"/>
      <c r="AO163" s="173"/>
      <c r="AP163" s="173"/>
      <c r="AQ163" s="173"/>
      <c r="AR163" s="173"/>
      <c r="AS163" s="173"/>
      <c r="AT163" s="173"/>
      <c r="AU163" s="173"/>
      <c r="AV163" s="205">
        <v>0.27341300000000002</v>
      </c>
      <c r="AW163" s="173"/>
      <c r="AX163" s="173"/>
      <c r="AY163" s="173"/>
      <c r="AZ163" s="173"/>
    </row>
    <row r="164" spans="2:52" ht="11.65" customHeight="1" x14ac:dyDescent="0.25">
      <c r="B164" s="203" t="s">
        <v>1171</v>
      </c>
      <c r="C164" s="173"/>
      <c r="D164" s="173"/>
      <c r="E164" s="173"/>
      <c r="F164" s="173"/>
      <c r="G164" s="173"/>
      <c r="H164" s="173"/>
      <c r="I164" s="173"/>
      <c r="J164" s="173"/>
      <c r="K164" s="204">
        <v>97998</v>
      </c>
      <c r="L164" s="173"/>
      <c r="M164" s="173"/>
      <c r="N164" s="173"/>
      <c r="O164" s="173"/>
      <c r="P164" s="173"/>
      <c r="Q164" s="173"/>
      <c r="R164" s="173"/>
      <c r="S164" s="173"/>
      <c r="T164" s="173"/>
      <c r="U164" s="173"/>
      <c r="V164" s="173"/>
      <c r="W164" s="173"/>
      <c r="X164" s="205">
        <v>0.77489602000000002</v>
      </c>
      <c r="Y164" s="173"/>
      <c r="Z164" s="173"/>
      <c r="AA164" s="173"/>
      <c r="AB164" s="173"/>
      <c r="AC164" s="173"/>
      <c r="AD164" s="173"/>
      <c r="AE164" s="173"/>
      <c r="AF164" s="173"/>
      <c r="AG164" s="173"/>
      <c r="AH164" s="173"/>
      <c r="AI164" s="206">
        <v>10138455488.040001</v>
      </c>
      <c r="AJ164" s="173"/>
      <c r="AK164" s="173"/>
      <c r="AL164" s="173"/>
      <c r="AM164" s="173"/>
      <c r="AN164" s="173"/>
      <c r="AO164" s="173"/>
      <c r="AP164" s="173"/>
      <c r="AQ164" s="173"/>
      <c r="AR164" s="173"/>
      <c r="AS164" s="173"/>
      <c r="AT164" s="173"/>
      <c r="AU164" s="173"/>
      <c r="AV164" s="205">
        <v>0.615035</v>
      </c>
      <c r="AW164" s="173"/>
      <c r="AX164" s="173"/>
      <c r="AY164" s="173"/>
      <c r="AZ164" s="173"/>
    </row>
    <row r="165" spans="2:52" ht="11.45" customHeight="1" x14ac:dyDescent="0.25">
      <c r="B165" s="203" t="s">
        <v>1477</v>
      </c>
      <c r="C165" s="173"/>
      <c r="D165" s="173"/>
      <c r="E165" s="173"/>
      <c r="F165" s="173"/>
      <c r="G165" s="173"/>
      <c r="H165" s="173"/>
      <c r="I165" s="173"/>
      <c r="J165" s="173"/>
      <c r="K165" s="204">
        <v>608</v>
      </c>
      <c r="L165" s="173"/>
      <c r="M165" s="173"/>
      <c r="N165" s="173"/>
      <c r="O165" s="173"/>
      <c r="P165" s="173"/>
      <c r="Q165" s="173"/>
      <c r="R165" s="173"/>
      <c r="S165" s="173"/>
      <c r="T165" s="173"/>
      <c r="U165" s="173"/>
      <c r="V165" s="173"/>
      <c r="W165" s="173"/>
      <c r="X165" s="205">
        <v>4.8076200000000003E-3</v>
      </c>
      <c r="Y165" s="173"/>
      <c r="Z165" s="173"/>
      <c r="AA165" s="173"/>
      <c r="AB165" s="173"/>
      <c r="AC165" s="173"/>
      <c r="AD165" s="173"/>
      <c r="AE165" s="173"/>
      <c r="AF165" s="173"/>
      <c r="AG165" s="173"/>
      <c r="AH165" s="173"/>
      <c r="AI165" s="206">
        <v>91928609.560000002</v>
      </c>
      <c r="AJ165" s="173"/>
      <c r="AK165" s="173"/>
      <c r="AL165" s="173"/>
      <c r="AM165" s="173"/>
      <c r="AN165" s="173"/>
      <c r="AO165" s="173"/>
      <c r="AP165" s="173"/>
      <c r="AQ165" s="173"/>
      <c r="AR165" s="173"/>
      <c r="AS165" s="173"/>
      <c r="AT165" s="173"/>
      <c r="AU165" s="173"/>
      <c r="AV165" s="205">
        <v>5.5770000000000004E-3</v>
      </c>
      <c r="AW165" s="173"/>
      <c r="AX165" s="173"/>
      <c r="AY165" s="173"/>
      <c r="AZ165" s="173"/>
    </row>
    <row r="166" spans="2:52" ht="11.65" customHeight="1" thickBot="1" x14ac:dyDescent="0.3">
      <c r="B166" s="203" t="s">
        <v>91</v>
      </c>
      <c r="C166" s="173"/>
      <c r="D166" s="173"/>
      <c r="E166" s="173"/>
      <c r="F166" s="173"/>
      <c r="G166" s="173"/>
      <c r="H166" s="173"/>
      <c r="I166" s="173"/>
      <c r="J166" s="173"/>
      <c r="K166" s="204">
        <v>0</v>
      </c>
      <c r="L166" s="173"/>
      <c r="M166" s="173"/>
      <c r="N166" s="173"/>
      <c r="O166" s="173"/>
      <c r="P166" s="173"/>
      <c r="Q166" s="173"/>
      <c r="R166" s="173"/>
      <c r="S166" s="173"/>
      <c r="T166" s="173"/>
      <c r="U166" s="173"/>
      <c r="V166" s="173"/>
      <c r="W166" s="173"/>
      <c r="X166" s="205">
        <v>0</v>
      </c>
      <c r="Y166" s="173"/>
      <c r="Z166" s="173"/>
      <c r="AA166" s="173"/>
      <c r="AB166" s="173"/>
      <c r="AC166" s="173"/>
      <c r="AD166" s="173"/>
      <c r="AE166" s="173"/>
      <c r="AF166" s="173"/>
      <c r="AG166" s="173"/>
      <c r="AH166" s="173"/>
      <c r="AI166" s="206">
        <v>0</v>
      </c>
      <c r="AJ166" s="173"/>
      <c r="AK166" s="173"/>
      <c r="AL166" s="173"/>
      <c r="AM166" s="173"/>
      <c r="AN166" s="173"/>
      <c r="AO166" s="173"/>
      <c r="AP166" s="173"/>
      <c r="AQ166" s="173"/>
      <c r="AR166" s="173"/>
      <c r="AS166" s="173"/>
      <c r="AT166" s="173"/>
      <c r="AU166" s="173"/>
      <c r="AV166" s="205">
        <v>0</v>
      </c>
      <c r="AW166" s="173"/>
      <c r="AX166" s="173"/>
      <c r="AY166" s="173"/>
      <c r="AZ166" s="173"/>
    </row>
    <row r="167" spans="2:52" ht="11.45" customHeight="1" thickTop="1" x14ac:dyDescent="0.25">
      <c r="B167" s="209" t="s">
        <v>93</v>
      </c>
      <c r="C167" s="173"/>
      <c r="D167" s="173"/>
      <c r="E167" s="173"/>
      <c r="F167" s="173"/>
      <c r="G167" s="173"/>
      <c r="H167" s="173"/>
      <c r="I167" s="173"/>
      <c r="J167" s="173"/>
      <c r="K167" s="210">
        <v>126466</v>
      </c>
      <c r="L167" s="211"/>
      <c r="M167" s="211"/>
      <c r="N167" s="211"/>
      <c r="O167" s="211"/>
      <c r="P167" s="211"/>
      <c r="Q167" s="211"/>
      <c r="R167" s="211"/>
      <c r="S167" s="211"/>
      <c r="T167" s="211"/>
      <c r="U167" s="211"/>
      <c r="V167" s="211"/>
      <c r="W167" s="211"/>
      <c r="X167" s="212">
        <v>1.0000000099999999</v>
      </c>
      <c r="Y167" s="211"/>
      <c r="Z167" s="211"/>
      <c r="AA167" s="211"/>
      <c r="AB167" s="211"/>
      <c r="AC167" s="211"/>
      <c r="AD167" s="211"/>
      <c r="AE167" s="211"/>
      <c r="AF167" s="211"/>
      <c r="AG167" s="211"/>
      <c r="AH167" s="211"/>
      <c r="AI167" s="213">
        <v>16484344418.549999</v>
      </c>
      <c r="AJ167" s="211"/>
      <c r="AK167" s="211"/>
      <c r="AL167" s="211"/>
      <c r="AM167" s="211"/>
      <c r="AN167" s="211"/>
      <c r="AO167" s="211"/>
      <c r="AP167" s="211"/>
      <c r="AQ167" s="211"/>
      <c r="AR167" s="211"/>
      <c r="AS167" s="211"/>
      <c r="AT167" s="211"/>
      <c r="AU167" s="211"/>
      <c r="AV167" s="212">
        <v>1.0000009999999999</v>
      </c>
      <c r="AW167" s="211"/>
      <c r="AX167" s="211"/>
      <c r="AY167" s="211"/>
      <c r="AZ167" s="211"/>
    </row>
    <row r="168" spans="2:52" ht="11.45" customHeight="1" x14ac:dyDescent="0.25">
      <c r="B168" s="203" t="s">
        <v>1250</v>
      </c>
      <c r="C168" s="173"/>
      <c r="D168" s="173"/>
      <c r="E168" s="173"/>
      <c r="F168" s="173"/>
      <c r="G168" s="173"/>
      <c r="H168" s="173"/>
      <c r="I168" s="173"/>
      <c r="J168" s="173"/>
      <c r="K168" s="214" t="s">
        <v>1250</v>
      </c>
      <c r="L168" s="173"/>
      <c r="M168" s="173"/>
      <c r="N168" s="173"/>
      <c r="O168" s="173"/>
      <c r="P168" s="173"/>
      <c r="Q168" s="173"/>
      <c r="R168" s="173"/>
      <c r="S168" s="173"/>
      <c r="T168" s="173"/>
      <c r="U168" s="173"/>
      <c r="V168" s="173"/>
      <c r="W168" s="173"/>
      <c r="X168" s="214" t="s">
        <v>1250</v>
      </c>
      <c r="Y168" s="173"/>
      <c r="Z168" s="173"/>
      <c r="AA168" s="173"/>
      <c r="AB168" s="173"/>
      <c r="AC168" s="173"/>
      <c r="AD168" s="173"/>
      <c r="AE168" s="173"/>
      <c r="AF168" s="173"/>
      <c r="AG168" s="173"/>
      <c r="AH168" s="173"/>
      <c r="AI168" s="214" t="s">
        <v>1250</v>
      </c>
      <c r="AJ168" s="173"/>
      <c r="AK168" s="173"/>
      <c r="AL168" s="173"/>
      <c r="AM168" s="173"/>
      <c r="AN168" s="173"/>
      <c r="AO168" s="173"/>
      <c r="AP168" s="173"/>
      <c r="AQ168" s="173"/>
      <c r="AR168" s="173"/>
      <c r="AS168" s="173"/>
      <c r="AT168" s="173"/>
      <c r="AU168" s="173"/>
      <c r="AV168" s="214" t="s">
        <v>1250</v>
      </c>
      <c r="AW168" s="173"/>
      <c r="AX168" s="173"/>
      <c r="AY168" s="173"/>
      <c r="AZ168" s="173"/>
    </row>
    <row r="169" spans="2:52" ht="14.45" customHeight="1" x14ac:dyDescent="0.25">
      <c r="B169" s="198" t="s">
        <v>1368</v>
      </c>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row>
    <row r="170" spans="2:52" ht="18" customHeight="1" x14ac:dyDescent="0.25">
      <c r="B170" s="199" t="s">
        <v>1369</v>
      </c>
      <c r="C170" s="173"/>
      <c r="D170" s="173"/>
      <c r="E170" s="173"/>
      <c r="F170" s="173"/>
      <c r="G170" s="173"/>
      <c r="H170" s="173"/>
      <c r="I170" s="173"/>
      <c r="J170" s="173"/>
      <c r="K170" s="208" t="s">
        <v>667</v>
      </c>
      <c r="L170" s="173"/>
      <c r="M170" s="173"/>
      <c r="N170" s="173"/>
      <c r="O170" s="173"/>
      <c r="P170" s="173"/>
      <c r="Q170" s="173"/>
      <c r="R170" s="173"/>
      <c r="S170" s="173"/>
      <c r="T170" s="173"/>
      <c r="U170" s="173"/>
      <c r="V170" s="173"/>
      <c r="W170" s="173"/>
      <c r="X170" s="208" t="s">
        <v>1360</v>
      </c>
      <c r="Y170" s="173"/>
      <c r="Z170" s="173"/>
      <c r="AA170" s="173"/>
      <c r="AB170" s="173"/>
      <c r="AC170" s="173"/>
      <c r="AD170" s="173"/>
      <c r="AE170" s="173"/>
      <c r="AF170" s="173"/>
      <c r="AG170" s="173"/>
      <c r="AH170" s="173"/>
      <c r="AI170" s="208" t="s">
        <v>1361</v>
      </c>
      <c r="AJ170" s="173"/>
      <c r="AK170" s="173"/>
      <c r="AL170" s="173"/>
      <c r="AM170" s="173"/>
      <c r="AN170" s="173"/>
      <c r="AO170" s="173"/>
      <c r="AP170" s="173"/>
      <c r="AQ170" s="173"/>
      <c r="AR170" s="173"/>
      <c r="AS170" s="173"/>
      <c r="AT170" s="173"/>
      <c r="AU170" s="173"/>
      <c r="AV170" s="208" t="s">
        <v>1360</v>
      </c>
      <c r="AW170" s="173"/>
      <c r="AX170" s="173"/>
      <c r="AY170" s="173"/>
      <c r="AZ170" s="173"/>
    </row>
    <row r="171" spans="2:52" ht="11.65" customHeight="1" x14ac:dyDescent="0.25">
      <c r="B171" s="203" t="s">
        <v>1370</v>
      </c>
      <c r="C171" s="173"/>
      <c r="D171" s="173"/>
      <c r="E171" s="173"/>
      <c r="F171" s="173"/>
      <c r="G171" s="173"/>
      <c r="H171" s="173"/>
      <c r="I171" s="173"/>
      <c r="J171" s="173"/>
      <c r="K171" s="204">
        <v>1676</v>
      </c>
      <c r="L171" s="173"/>
      <c r="M171" s="173"/>
      <c r="N171" s="173"/>
      <c r="O171" s="173"/>
      <c r="P171" s="173"/>
      <c r="Q171" s="173"/>
      <c r="R171" s="173"/>
      <c r="S171" s="173"/>
      <c r="T171" s="173"/>
      <c r="U171" s="173"/>
      <c r="V171" s="173"/>
      <c r="W171" s="173"/>
      <c r="X171" s="205">
        <v>1.325257E-2</v>
      </c>
      <c r="Y171" s="173"/>
      <c r="Z171" s="173"/>
      <c r="AA171" s="173"/>
      <c r="AB171" s="173"/>
      <c r="AC171" s="173"/>
      <c r="AD171" s="173"/>
      <c r="AE171" s="173"/>
      <c r="AF171" s="173"/>
      <c r="AG171" s="173"/>
      <c r="AH171" s="173"/>
      <c r="AI171" s="206">
        <v>247470752.81999999</v>
      </c>
      <c r="AJ171" s="173"/>
      <c r="AK171" s="173"/>
      <c r="AL171" s="173"/>
      <c r="AM171" s="173"/>
      <c r="AN171" s="173"/>
      <c r="AO171" s="173"/>
      <c r="AP171" s="173"/>
      <c r="AQ171" s="173"/>
      <c r="AR171" s="173"/>
      <c r="AS171" s="173"/>
      <c r="AT171" s="173"/>
      <c r="AU171" s="173"/>
      <c r="AV171" s="205">
        <v>1.5011999999999999E-2</v>
      </c>
      <c r="AW171" s="173"/>
      <c r="AX171" s="173"/>
      <c r="AY171" s="173"/>
      <c r="AZ171" s="173"/>
    </row>
    <row r="172" spans="2:52" ht="11.45" customHeight="1" x14ac:dyDescent="0.25">
      <c r="B172" s="203" t="s">
        <v>1371</v>
      </c>
      <c r="C172" s="173"/>
      <c r="D172" s="173"/>
      <c r="E172" s="173"/>
      <c r="F172" s="173"/>
      <c r="G172" s="173"/>
      <c r="H172" s="173"/>
      <c r="I172" s="173"/>
      <c r="J172" s="173"/>
      <c r="K172" s="204">
        <v>1324</v>
      </c>
      <c r="L172" s="173"/>
      <c r="M172" s="173"/>
      <c r="N172" s="173"/>
      <c r="O172" s="173"/>
      <c r="P172" s="173"/>
      <c r="Q172" s="173"/>
      <c r="R172" s="173"/>
      <c r="S172" s="173"/>
      <c r="T172" s="173"/>
      <c r="U172" s="173"/>
      <c r="V172" s="173"/>
      <c r="W172" s="173"/>
      <c r="X172" s="205">
        <v>1.046922E-2</v>
      </c>
      <c r="Y172" s="173"/>
      <c r="Z172" s="173"/>
      <c r="AA172" s="173"/>
      <c r="AB172" s="173"/>
      <c r="AC172" s="173"/>
      <c r="AD172" s="173"/>
      <c r="AE172" s="173"/>
      <c r="AF172" s="173"/>
      <c r="AG172" s="173"/>
      <c r="AH172" s="173"/>
      <c r="AI172" s="206">
        <v>156804054.72</v>
      </c>
      <c r="AJ172" s="173"/>
      <c r="AK172" s="173"/>
      <c r="AL172" s="173"/>
      <c r="AM172" s="173"/>
      <c r="AN172" s="173"/>
      <c r="AO172" s="173"/>
      <c r="AP172" s="173"/>
      <c r="AQ172" s="173"/>
      <c r="AR172" s="173"/>
      <c r="AS172" s="173"/>
      <c r="AT172" s="173"/>
      <c r="AU172" s="173"/>
      <c r="AV172" s="205">
        <v>9.5119999999999996E-3</v>
      </c>
      <c r="AW172" s="173"/>
      <c r="AX172" s="173"/>
      <c r="AY172" s="173"/>
      <c r="AZ172" s="173"/>
    </row>
    <row r="173" spans="2:52" ht="11.65" customHeight="1" x14ac:dyDescent="0.25">
      <c r="B173" s="203" t="s">
        <v>1372</v>
      </c>
      <c r="C173" s="173"/>
      <c r="D173" s="173"/>
      <c r="E173" s="173"/>
      <c r="F173" s="173"/>
      <c r="G173" s="173"/>
      <c r="H173" s="173"/>
      <c r="I173" s="173"/>
      <c r="J173" s="173"/>
      <c r="K173" s="204">
        <v>3139</v>
      </c>
      <c r="L173" s="173"/>
      <c r="M173" s="173"/>
      <c r="N173" s="173"/>
      <c r="O173" s="173"/>
      <c r="P173" s="173"/>
      <c r="Q173" s="173"/>
      <c r="R173" s="173"/>
      <c r="S173" s="173"/>
      <c r="T173" s="173"/>
      <c r="U173" s="173"/>
      <c r="V173" s="173"/>
      <c r="W173" s="173"/>
      <c r="X173" s="205">
        <v>2.48209E-2</v>
      </c>
      <c r="Y173" s="173"/>
      <c r="Z173" s="173"/>
      <c r="AA173" s="173"/>
      <c r="AB173" s="173"/>
      <c r="AC173" s="173"/>
      <c r="AD173" s="173"/>
      <c r="AE173" s="173"/>
      <c r="AF173" s="173"/>
      <c r="AG173" s="173"/>
      <c r="AH173" s="173"/>
      <c r="AI173" s="206">
        <v>439836773.38999999</v>
      </c>
      <c r="AJ173" s="173"/>
      <c r="AK173" s="173"/>
      <c r="AL173" s="173"/>
      <c r="AM173" s="173"/>
      <c r="AN173" s="173"/>
      <c r="AO173" s="173"/>
      <c r="AP173" s="173"/>
      <c r="AQ173" s="173"/>
      <c r="AR173" s="173"/>
      <c r="AS173" s="173"/>
      <c r="AT173" s="173"/>
      <c r="AU173" s="173"/>
      <c r="AV173" s="205">
        <v>2.6682000000000001E-2</v>
      </c>
      <c r="AW173" s="173"/>
      <c r="AX173" s="173"/>
      <c r="AY173" s="173"/>
      <c r="AZ173" s="173"/>
    </row>
    <row r="174" spans="2:52" ht="11.45" customHeight="1" x14ac:dyDescent="0.25">
      <c r="B174" s="203" t="s">
        <v>1373</v>
      </c>
      <c r="C174" s="173"/>
      <c r="D174" s="173"/>
      <c r="E174" s="173"/>
      <c r="F174" s="173"/>
      <c r="G174" s="173"/>
      <c r="H174" s="173"/>
      <c r="I174" s="173"/>
      <c r="J174" s="173"/>
      <c r="K174" s="204">
        <v>11777</v>
      </c>
      <c r="L174" s="173"/>
      <c r="M174" s="173"/>
      <c r="N174" s="173"/>
      <c r="O174" s="173"/>
      <c r="P174" s="173"/>
      <c r="Q174" s="173"/>
      <c r="R174" s="173"/>
      <c r="S174" s="173"/>
      <c r="T174" s="173"/>
      <c r="U174" s="173"/>
      <c r="V174" s="173"/>
      <c r="W174" s="173"/>
      <c r="X174" s="205">
        <v>9.3123839999999999E-2</v>
      </c>
      <c r="Y174" s="173"/>
      <c r="Z174" s="173"/>
      <c r="AA174" s="173"/>
      <c r="AB174" s="173"/>
      <c r="AC174" s="173"/>
      <c r="AD174" s="173"/>
      <c r="AE174" s="173"/>
      <c r="AF174" s="173"/>
      <c r="AG174" s="173"/>
      <c r="AH174" s="173"/>
      <c r="AI174" s="206">
        <v>1749894072.6400001</v>
      </c>
      <c r="AJ174" s="173"/>
      <c r="AK174" s="173"/>
      <c r="AL174" s="173"/>
      <c r="AM174" s="173"/>
      <c r="AN174" s="173"/>
      <c r="AO174" s="173"/>
      <c r="AP174" s="173"/>
      <c r="AQ174" s="173"/>
      <c r="AR174" s="173"/>
      <c r="AS174" s="173"/>
      <c r="AT174" s="173"/>
      <c r="AU174" s="173"/>
      <c r="AV174" s="205">
        <v>0.106155</v>
      </c>
      <c r="AW174" s="173"/>
      <c r="AX174" s="173"/>
      <c r="AY174" s="173"/>
      <c r="AZ174" s="173"/>
    </row>
    <row r="175" spans="2:52" ht="11.45" customHeight="1" x14ac:dyDescent="0.25">
      <c r="B175" s="203" t="s">
        <v>1374</v>
      </c>
      <c r="C175" s="173"/>
      <c r="D175" s="173"/>
      <c r="E175" s="173"/>
      <c r="F175" s="173"/>
      <c r="G175" s="173"/>
      <c r="H175" s="173"/>
      <c r="I175" s="173"/>
      <c r="J175" s="173"/>
      <c r="K175" s="204">
        <v>39615</v>
      </c>
      <c r="L175" s="173"/>
      <c r="M175" s="173"/>
      <c r="N175" s="173"/>
      <c r="O175" s="173"/>
      <c r="P175" s="173"/>
      <c r="Q175" s="173"/>
      <c r="R175" s="173"/>
      <c r="S175" s="173"/>
      <c r="T175" s="173"/>
      <c r="U175" s="173"/>
      <c r="V175" s="173"/>
      <c r="W175" s="173"/>
      <c r="X175" s="205">
        <v>0.31324625</v>
      </c>
      <c r="Y175" s="173"/>
      <c r="Z175" s="173"/>
      <c r="AA175" s="173"/>
      <c r="AB175" s="173"/>
      <c r="AC175" s="173"/>
      <c r="AD175" s="173"/>
      <c r="AE175" s="173"/>
      <c r="AF175" s="173"/>
      <c r="AG175" s="173"/>
      <c r="AH175" s="173"/>
      <c r="AI175" s="206">
        <v>5512039449.7299995</v>
      </c>
      <c r="AJ175" s="173"/>
      <c r="AK175" s="173"/>
      <c r="AL175" s="173"/>
      <c r="AM175" s="173"/>
      <c r="AN175" s="173"/>
      <c r="AO175" s="173"/>
      <c r="AP175" s="173"/>
      <c r="AQ175" s="173"/>
      <c r="AR175" s="173"/>
      <c r="AS175" s="173"/>
      <c r="AT175" s="173"/>
      <c r="AU175" s="173"/>
      <c r="AV175" s="205">
        <v>0.33438000000000001</v>
      </c>
      <c r="AW175" s="173"/>
      <c r="AX175" s="173"/>
      <c r="AY175" s="173"/>
      <c r="AZ175" s="173"/>
    </row>
    <row r="176" spans="2:52" ht="11.65" customHeight="1" x14ac:dyDescent="0.25">
      <c r="B176" s="203" t="s">
        <v>1375</v>
      </c>
      <c r="C176" s="173"/>
      <c r="D176" s="173"/>
      <c r="E176" s="173"/>
      <c r="F176" s="173"/>
      <c r="G176" s="173"/>
      <c r="H176" s="173"/>
      <c r="I176" s="173"/>
      <c r="J176" s="173"/>
      <c r="K176" s="204">
        <v>53132</v>
      </c>
      <c r="L176" s="173"/>
      <c r="M176" s="173"/>
      <c r="N176" s="173"/>
      <c r="O176" s="173"/>
      <c r="P176" s="173"/>
      <c r="Q176" s="173"/>
      <c r="R176" s="173"/>
      <c r="S176" s="173"/>
      <c r="T176" s="173"/>
      <c r="U176" s="173"/>
      <c r="V176" s="173"/>
      <c r="W176" s="173"/>
      <c r="X176" s="205">
        <v>0.42012873000000001</v>
      </c>
      <c r="Y176" s="173"/>
      <c r="Z176" s="173"/>
      <c r="AA176" s="173"/>
      <c r="AB176" s="173"/>
      <c r="AC176" s="173"/>
      <c r="AD176" s="173"/>
      <c r="AE176" s="173"/>
      <c r="AF176" s="173"/>
      <c r="AG176" s="173"/>
      <c r="AH176" s="173"/>
      <c r="AI176" s="206">
        <v>6552313041.79</v>
      </c>
      <c r="AJ176" s="173"/>
      <c r="AK176" s="173"/>
      <c r="AL176" s="173"/>
      <c r="AM176" s="173"/>
      <c r="AN176" s="173"/>
      <c r="AO176" s="173"/>
      <c r="AP176" s="173"/>
      <c r="AQ176" s="173"/>
      <c r="AR176" s="173"/>
      <c r="AS176" s="173"/>
      <c r="AT176" s="173"/>
      <c r="AU176" s="173"/>
      <c r="AV176" s="205">
        <v>0.39748699999999998</v>
      </c>
      <c r="AW176" s="173"/>
      <c r="AX176" s="173"/>
      <c r="AY176" s="173"/>
      <c r="AZ176" s="173"/>
    </row>
    <row r="177" spans="2:52" ht="11.45" customHeight="1" thickBot="1" x14ac:dyDescent="0.3">
      <c r="B177" s="203" t="s">
        <v>1376</v>
      </c>
      <c r="C177" s="173"/>
      <c r="D177" s="173"/>
      <c r="E177" s="173"/>
      <c r="F177" s="173"/>
      <c r="G177" s="173"/>
      <c r="H177" s="173"/>
      <c r="I177" s="173"/>
      <c r="J177" s="173"/>
      <c r="K177" s="204">
        <v>15803</v>
      </c>
      <c r="L177" s="173"/>
      <c r="M177" s="173"/>
      <c r="N177" s="173"/>
      <c r="O177" s="173"/>
      <c r="P177" s="173"/>
      <c r="Q177" s="173"/>
      <c r="R177" s="173"/>
      <c r="S177" s="173"/>
      <c r="T177" s="173"/>
      <c r="U177" s="173"/>
      <c r="V177" s="173"/>
      <c r="W177" s="173"/>
      <c r="X177" s="205">
        <v>0.12495849000000001</v>
      </c>
      <c r="Y177" s="173"/>
      <c r="Z177" s="173"/>
      <c r="AA177" s="173"/>
      <c r="AB177" s="173"/>
      <c r="AC177" s="173"/>
      <c r="AD177" s="173"/>
      <c r="AE177" s="173"/>
      <c r="AF177" s="173"/>
      <c r="AG177" s="173"/>
      <c r="AH177" s="173"/>
      <c r="AI177" s="206">
        <v>1825986273.46</v>
      </c>
      <c r="AJ177" s="173"/>
      <c r="AK177" s="173"/>
      <c r="AL177" s="173"/>
      <c r="AM177" s="173"/>
      <c r="AN177" s="173"/>
      <c r="AO177" s="173"/>
      <c r="AP177" s="173"/>
      <c r="AQ177" s="173"/>
      <c r="AR177" s="173"/>
      <c r="AS177" s="173"/>
      <c r="AT177" s="173"/>
      <c r="AU177" s="173"/>
      <c r="AV177" s="205">
        <v>0.11077099999999999</v>
      </c>
      <c r="AW177" s="173"/>
      <c r="AX177" s="173"/>
      <c r="AY177" s="173"/>
      <c r="AZ177" s="173"/>
    </row>
    <row r="178" spans="2:52" ht="11.65" customHeight="1" thickTop="1" x14ac:dyDescent="0.25">
      <c r="B178" s="209" t="s">
        <v>93</v>
      </c>
      <c r="C178" s="173"/>
      <c r="D178" s="173"/>
      <c r="E178" s="173"/>
      <c r="F178" s="173"/>
      <c r="G178" s="173"/>
      <c r="H178" s="173"/>
      <c r="I178" s="173"/>
      <c r="J178" s="173"/>
      <c r="K178" s="210">
        <v>126466</v>
      </c>
      <c r="L178" s="211"/>
      <c r="M178" s="211"/>
      <c r="N178" s="211"/>
      <c r="O178" s="211"/>
      <c r="P178" s="211"/>
      <c r="Q178" s="211"/>
      <c r="R178" s="211"/>
      <c r="S178" s="211"/>
      <c r="T178" s="211"/>
      <c r="U178" s="211"/>
      <c r="V178" s="211"/>
      <c r="W178" s="211"/>
      <c r="X178" s="212">
        <v>1</v>
      </c>
      <c r="Y178" s="211"/>
      <c r="Z178" s="211"/>
      <c r="AA178" s="211"/>
      <c r="AB178" s="211"/>
      <c r="AC178" s="211"/>
      <c r="AD178" s="211"/>
      <c r="AE178" s="211"/>
      <c r="AF178" s="211"/>
      <c r="AG178" s="211"/>
      <c r="AH178" s="211"/>
      <c r="AI178" s="213">
        <v>16484344418.549999</v>
      </c>
      <c r="AJ178" s="211"/>
      <c r="AK178" s="211"/>
      <c r="AL178" s="211"/>
      <c r="AM178" s="211"/>
      <c r="AN178" s="211"/>
      <c r="AO178" s="211"/>
      <c r="AP178" s="211"/>
      <c r="AQ178" s="211"/>
      <c r="AR178" s="211"/>
      <c r="AS178" s="211"/>
      <c r="AT178" s="211"/>
      <c r="AU178" s="211"/>
      <c r="AV178" s="212">
        <v>0.99999899999999997</v>
      </c>
      <c r="AW178" s="211"/>
      <c r="AX178" s="211"/>
      <c r="AY178" s="211"/>
      <c r="AZ178" s="211"/>
    </row>
    <row r="179" spans="2:52" ht="11.45" customHeight="1" x14ac:dyDescent="0.25">
      <c r="B179" s="203" t="s">
        <v>1250</v>
      </c>
      <c r="C179" s="173"/>
      <c r="D179" s="173"/>
      <c r="E179" s="173"/>
      <c r="F179" s="173"/>
      <c r="G179" s="173"/>
      <c r="H179" s="173"/>
      <c r="I179" s="173"/>
      <c r="J179" s="173"/>
      <c r="K179" s="214" t="s">
        <v>1250</v>
      </c>
      <c r="L179" s="173"/>
      <c r="M179" s="173"/>
      <c r="N179" s="173"/>
      <c r="O179" s="173"/>
      <c r="P179" s="173"/>
      <c r="Q179" s="173"/>
      <c r="R179" s="173"/>
      <c r="S179" s="173"/>
      <c r="T179" s="173"/>
      <c r="U179" s="173"/>
      <c r="V179" s="173"/>
      <c r="W179" s="173"/>
      <c r="X179" s="214" t="s">
        <v>1250</v>
      </c>
      <c r="Y179" s="173"/>
      <c r="Z179" s="173"/>
      <c r="AA179" s="173"/>
      <c r="AB179" s="173"/>
      <c r="AC179" s="173"/>
      <c r="AD179" s="173"/>
      <c r="AE179" s="173"/>
      <c r="AF179" s="173"/>
      <c r="AG179" s="173"/>
      <c r="AH179" s="173"/>
      <c r="AI179" s="214" t="s">
        <v>1250</v>
      </c>
      <c r="AJ179" s="173"/>
      <c r="AK179" s="173"/>
      <c r="AL179" s="173"/>
      <c r="AM179" s="173"/>
      <c r="AN179" s="173"/>
      <c r="AO179" s="173"/>
      <c r="AP179" s="173"/>
      <c r="AQ179" s="173"/>
      <c r="AR179" s="173"/>
      <c r="AS179" s="173"/>
      <c r="AT179" s="173"/>
      <c r="AU179" s="173"/>
      <c r="AV179" s="214" t="s">
        <v>1250</v>
      </c>
      <c r="AW179" s="173"/>
      <c r="AX179" s="173"/>
      <c r="AY179" s="173"/>
      <c r="AZ179" s="173"/>
    </row>
    <row r="180" spans="2:52" ht="14.45" customHeight="1" x14ac:dyDescent="0.25">
      <c r="B180" s="198" t="s">
        <v>1377</v>
      </c>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row>
    <row r="181" spans="2:52" ht="18" customHeight="1" x14ac:dyDescent="0.25">
      <c r="B181" s="199" t="s">
        <v>1378</v>
      </c>
      <c r="C181" s="173"/>
      <c r="D181" s="173"/>
      <c r="E181" s="173"/>
      <c r="F181" s="173"/>
      <c r="G181" s="173"/>
      <c r="H181" s="173"/>
      <c r="I181" s="173"/>
      <c r="J181" s="173"/>
      <c r="K181" s="208" t="s">
        <v>667</v>
      </c>
      <c r="L181" s="173"/>
      <c r="M181" s="173"/>
      <c r="N181" s="173"/>
      <c r="O181" s="173"/>
      <c r="P181" s="173"/>
      <c r="Q181" s="173"/>
      <c r="R181" s="173"/>
      <c r="S181" s="173"/>
      <c r="T181" s="173"/>
      <c r="U181" s="173"/>
      <c r="V181" s="173"/>
      <c r="W181" s="173"/>
      <c r="X181" s="208" t="s">
        <v>1360</v>
      </c>
      <c r="Y181" s="173"/>
      <c r="Z181" s="173"/>
      <c r="AA181" s="173"/>
      <c r="AB181" s="173"/>
      <c r="AC181" s="173"/>
      <c r="AD181" s="173"/>
      <c r="AE181" s="173"/>
      <c r="AF181" s="173"/>
      <c r="AG181" s="173"/>
      <c r="AH181" s="173"/>
      <c r="AI181" s="208" t="s">
        <v>1361</v>
      </c>
      <c r="AJ181" s="173"/>
      <c r="AK181" s="173"/>
      <c r="AL181" s="173"/>
      <c r="AM181" s="173"/>
      <c r="AN181" s="173"/>
      <c r="AO181" s="173"/>
      <c r="AP181" s="173"/>
      <c r="AQ181" s="173"/>
      <c r="AR181" s="173"/>
      <c r="AS181" s="173"/>
      <c r="AT181" s="173"/>
      <c r="AU181" s="173"/>
      <c r="AV181" s="208" t="s">
        <v>1360</v>
      </c>
      <c r="AW181" s="173"/>
      <c r="AX181" s="173"/>
      <c r="AY181" s="173"/>
      <c r="AZ181" s="173"/>
    </row>
    <row r="182" spans="2:52" ht="11.45" customHeight="1" x14ac:dyDescent="0.25">
      <c r="B182" s="203" t="s">
        <v>1222</v>
      </c>
      <c r="C182" s="173"/>
      <c r="D182" s="173"/>
      <c r="E182" s="173"/>
      <c r="F182" s="173"/>
      <c r="G182" s="173"/>
      <c r="H182" s="173"/>
      <c r="I182" s="173"/>
      <c r="J182" s="173"/>
      <c r="K182" s="204">
        <v>101925</v>
      </c>
      <c r="L182" s="173"/>
      <c r="M182" s="173"/>
      <c r="N182" s="173"/>
      <c r="O182" s="173"/>
      <c r="P182" s="173"/>
      <c r="Q182" s="173"/>
      <c r="R182" s="173"/>
      <c r="S182" s="173"/>
      <c r="T182" s="173"/>
      <c r="U182" s="173"/>
      <c r="V182" s="173"/>
      <c r="W182" s="173"/>
      <c r="X182" s="205">
        <v>0.80594783999999997</v>
      </c>
      <c r="Y182" s="173"/>
      <c r="Z182" s="173"/>
      <c r="AA182" s="173"/>
      <c r="AB182" s="173"/>
      <c r="AC182" s="173"/>
      <c r="AD182" s="173"/>
      <c r="AE182" s="173"/>
      <c r="AF182" s="173"/>
      <c r="AG182" s="173"/>
      <c r="AH182" s="173"/>
      <c r="AI182" s="206">
        <v>12406052136.99</v>
      </c>
      <c r="AJ182" s="173"/>
      <c r="AK182" s="173"/>
      <c r="AL182" s="173"/>
      <c r="AM182" s="173"/>
      <c r="AN182" s="173"/>
      <c r="AO182" s="173"/>
      <c r="AP182" s="173"/>
      <c r="AQ182" s="173"/>
      <c r="AR182" s="173"/>
      <c r="AS182" s="173"/>
      <c r="AT182" s="173"/>
      <c r="AU182" s="173"/>
      <c r="AV182" s="205">
        <v>0.75259600000000004</v>
      </c>
      <c r="AW182" s="173"/>
      <c r="AX182" s="173"/>
      <c r="AY182" s="173"/>
      <c r="AZ182" s="173"/>
    </row>
    <row r="183" spans="2:52" ht="11.65" customHeight="1" thickBot="1" x14ac:dyDescent="0.3">
      <c r="B183" s="203" t="s">
        <v>1379</v>
      </c>
      <c r="C183" s="173"/>
      <c r="D183" s="173"/>
      <c r="E183" s="173"/>
      <c r="F183" s="173"/>
      <c r="G183" s="173"/>
      <c r="H183" s="173"/>
      <c r="I183" s="173"/>
      <c r="J183" s="173"/>
      <c r="K183" s="204">
        <v>24541</v>
      </c>
      <c r="L183" s="173"/>
      <c r="M183" s="173"/>
      <c r="N183" s="173"/>
      <c r="O183" s="173"/>
      <c r="P183" s="173"/>
      <c r="Q183" s="173"/>
      <c r="R183" s="173"/>
      <c r="S183" s="173"/>
      <c r="T183" s="173"/>
      <c r="U183" s="173"/>
      <c r="V183" s="173"/>
      <c r="W183" s="173"/>
      <c r="X183" s="205">
        <v>0.19405216</v>
      </c>
      <c r="Y183" s="173"/>
      <c r="Z183" s="173"/>
      <c r="AA183" s="173"/>
      <c r="AB183" s="173"/>
      <c r="AC183" s="173"/>
      <c r="AD183" s="173"/>
      <c r="AE183" s="173"/>
      <c r="AF183" s="173"/>
      <c r="AG183" s="173"/>
      <c r="AH183" s="173"/>
      <c r="AI183" s="206">
        <v>4078292281.5599999</v>
      </c>
      <c r="AJ183" s="173"/>
      <c r="AK183" s="173"/>
      <c r="AL183" s="173"/>
      <c r="AM183" s="173"/>
      <c r="AN183" s="173"/>
      <c r="AO183" s="173"/>
      <c r="AP183" s="173"/>
      <c r="AQ183" s="173"/>
      <c r="AR183" s="173"/>
      <c r="AS183" s="173"/>
      <c r="AT183" s="173"/>
      <c r="AU183" s="173"/>
      <c r="AV183" s="205">
        <v>0.24740400000000001</v>
      </c>
      <c r="AW183" s="173"/>
      <c r="AX183" s="173"/>
      <c r="AY183" s="173"/>
      <c r="AZ183" s="173"/>
    </row>
    <row r="184" spans="2:52" ht="11.45" customHeight="1" thickTop="1" x14ac:dyDescent="0.25">
      <c r="B184" s="209" t="s">
        <v>93</v>
      </c>
      <c r="C184" s="173"/>
      <c r="D184" s="173"/>
      <c r="E184" s="173"/>
      <c r="F184" s="173"/>
      <c r="G184" s="173"/>
      <c r="H184" s="173"/>
      <c r="I184" s="173"/>
      <c r="J184" s="173"/>
      <c r="K184" s="210">
        <v>126466</v>
      </c>
      <c r="L184" s="211"/>
      <c r="M184" s="211"/>
      <c r="N184" s="211"/>
      <c r="O184" s="211"/>
      <c r="P184" s="211"/>
      <c r="Q184" s="211"/>
      <c r="R184" s="211"/>
      <c r="S184" s="211"/>
      <c r="T184" s="211"/>
      <c r="U184" s="211"/>
      <c r="V184" s="211"/>
      <c r="W184" s="211"/>
      <c r="X184" s="212">
        <v>1</v>
      </c>
      <c r="Y184" s="211"/>
      <c r="Z184" s="211"/>
      <c r="AA184" s="211"/>
      <c r="AB184" s="211"/>
      <c r="AC184" s="211"/>
      <c r="AD184" s="211"/>
      <c r="AE184" s="211"/>
      <c r="AF184" s="211"/>
      <c r="AG184" s="211"/>
      <c r="AH184" s="211"/>
      <c r="AI184" s="213">
        <v>16484344418.549999</v>
      </c>
      <c r="AJ184" s="211"/>
      <c r="AK184" s="211"/>
      <c r="AL184" s="211"/>
      <c r="AM184" s="211"/>
      <c r="AN184" s="211"/>
      <c r="AO184" s="211"/>
      <c r="AP184" s="211"/>
      <c r="AQ184" s="211"/>
      <c r="AR184" s="211"/>
      <c r="AS184" s="211"/>
      <c r="AT184" s="211"/>
      <c r="AU184" s="211"/>
      <c r="AV184" s="212">
        <v>1</v>
      </c>
      <c r="AW184" s="211"/>
      <c r="AX184" s="211"/>
      <c r="AY184" s="211"/>
      <c r="AZ184" s="211"/>
    </row>
    <row r="185" spans="2:52" ht="11.65" customHeight="1" x14ac:dyDescent="0.25">
      <c r="B185" s="203" t="s">
        <v>1250</v>
      </c>
      <c r="C185" s="173"/>
      <c r="D185" s="173"/>
      <c r="E185" s="173"/>
      <c r="F185" s="173"/>
      <c r="G185" s="173"/>
      <c r="H185" s="173"/>
      <c r="I185" s="173"/>
      <c r="J185" s="173"/>
      <c r="K185" s="214" t="s">
        <v>1250</v>
      </c>
      <c r="L185" s="173"/>
      <c r="M185" s="173"/>
      <c r="N185" s="173"/>
      <c r="O185" s="173"/>
      <c r="P185" s="173"/>
      <c r="Q185" s="173"/>
      <c r="R185" s="173"/>
      <c r="S185" s="173"/>
      <c r="T185" s="173"/>
      <c r="U185" s="173"/>
      <c r="V185" s="173"/>
      <c r="W185" s="173"/>
      <c r="X185" s="214" t="s">
        <v>1250</v>
      </c>
      <c r="Y185" s="173"/>
      <c r="Z185" s="173"/>
      <c r="AA185" s="173"/>
      <c r="AB185" s="173"/>
      <c r="AC185" s="173"/>
      <c r="AD185" s="173"/>
      <c r="AE185" s="173"/>
      <c r="AF185" s="173"/>
      <c r="AG185" s="173"/>
      <c r="AH185" s="173"/>
      <c r="AI185" s="214" t="s">
        <v>1250</v>
      </c>
      <c r="AJ185" s="173"/>
      <c r="AK185" s="173"/>
      <c r="AL185" s="173"/>
      <c r="AM185" s="173"/>
      <c r="AN185" s="173"/>
      <c r="AO185" s="173"/>
      <c r="AP185" s="173"/>
      <c r="AQ185" s="173"/>
      <c r="AR185" s="173"/>
      <c r="AS185" s="173"/>
      <c r="AT185" s="173"/>
      <c r="AU185" s="173"/>
      <c r="AV185" s="214" t="s">
        <v>1250</v>
      </c>
      <c r="AW185" s="173"/>
      <c r="AX185" s="173"/>
      <c r="AY185" s="173"/>
      <c r="AZ185" s="173"/>
    </row>
    <row r="186" spans="2:52" ht="14.45" customHeight="1" x14ac:dyDescent="0.25">
      <c r="B186" s="198" t="s">
        <v>1380</v>
      </c>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row>
    <row r="187" spans="2:52" ht="18" customHeight="1" x14ac:dyDescent="0.25">
      <c r="B187" s="199" t="s">
        <v>1381</v>
      </c>
      <c r="C187" s="173"/>
      <c r="D187" s="173"/>
      <c r="E187" s="173"/>
      <c r="F187" s="173"/>
      <c r="G187" s="173"/>
      <c r="H187" s="173"/>
      <c r="I187" s="173"/>
      <c r="J187" s="173"/>
      <c r="K187" s="208" t="s">
        <v>667</v>
      </c>
      <c r="L187" s="173"/>
      <c r="M187" s="173"/>
      <c r="N187" s="173"/>
      <c r="O187" s="173"/>
      <c r="P187" s="173"/>
      <c r="Q187" s="173"/>
      <c r="R187" s="173"/>
      <c r="S187" s="173"/>
      <c r="T187" s="173"/>
      <c r="U187" s="173"/>
      <c r="V187" s="173"/>
      <c r="W187" s="173"/>
      <c r="X187" s="208" t="s">
        <v>1360</v>
      </c>
      <c r="Y187" s="173"/>
      <c r="Z187" s="173"/>
      <c r="AA187" s="173"/>
      <c r="AB187" s="173"/>
      <c r="AC187" s="173"/>
      <c r="AD187" s="173"/>
      <c r="AE187" s="173"/>
      <c r="AF187" s="173"/>
      <c r="AG187" s="173"/>
      <c r="AH187" s="173"/>
      <c r="AI187" s="208" t="s">
        <v>1361</v>
      </c>
      <c r="AJ187" s="173"/>
      <c r="AK187" s="173"/>
      <c r="AL187" s="173"/>
      <c r="AM187" s="173"/>
      <c r="AN187" s="173"/>
      <c r="AO187" s="173"/>
      <c r="AP187" s="173"/>
      <c r="AQ187" s="173"/>
      <c r="AR187" s="173"/>
      <c r="AS187" s="173"/>
      <c r="AT187" s="173"/>
      <c r="AU187" s="173"/>
      <c r="AV187" s="208" t="s">
        <v>1360</v>
      </c>
      <c r="AW187" s="173"/>
      <c r="AX187" s="173"/>
      <c r="AY187" s="173"/>
      <c r="AZ187" s="173"/>
    </row>
    <row r="188" spans="2:52" ht="11.45" customHeight="1" x14ac:dyDescent="0.25">
      <c r="B188" s="203" t="s">
        <v>1382</v>
      </c>
      <c r="C188" s="173"/>
      <c r="D188" s="173"/>
      <c r="E188" s="173"/>
      <c r="F188" s="173"/>
      <c r="G188" s="173"/>
      <c r="H188" s="173"/>
      <c r="I188" s="173"/>
      <c r="J188" s="173"/>
      <c r="K188" s="204">
        <v>111712</v>
      </c>
      <c r="L188" s="173"/>
      <c r="M188" s="173"/>
      <c r="N188" s="173"/>
      <c r="O188" s="173"/>
      <c r="P188" s="173"/>
      <c r="Q188" s="173"/>
      <c r="R188" s="173"/>
      <c r="S188" s="173"/>
      <c r="T188" s="173"/>
      <c r="U188" s="173"/>
      <c r="V188" s="173"/>
      <c r="W188" s="173"/>
      <c r="X188" s="205">
        <v>0.88333622999999994</v>
      </c>
      <c r="Y188" s="173"/>
      <c r="Z188" s="173"/>
      <c r="AA188" s="173"/>
      <c r="AB188" s="173"/>
      <c r="AC188" s="173"/>
      <c r="AD188" s="173"/>
      <c r="AE188" s="173"/>
      <c r="AF188" s="173"/>
      <c r="AG188" s="173"/>
      <c r="AH188" s="173"/>
      <c r="AI188" s="206">
        <v>14037013827.74</v>
      </c>
      <c r="AJ188" s="173"/>
      <c r="AK188" s="173"/>
      <c r="AL188" s="173"/>
      <c r="AM188" s="173"/>
      <c r="AN188" s="173"/>
      <c r="AO188" s="173"/>
      <c r="AP188" s="173"/>
      <c r="AQ188" s="173"/>
      <c r="AR188" s="173"/>
      <c r="AS188" s="173"/>
      <c r="AT188" s="173"/>
      <c r="AU188" s="173"/>
      <c r="AV188" s="205">
        <v>0.85153599999999996</v>
      </c>
      <c r="AW188" s="173"/>
      <c r="AX188" s="173"/>
      <c r="AY188" s="173"/>
      <c r="AZ188" s="173"/>
    </row>
    <row r="189" spans="2:52" ht="11.45" customHeight="1" thickBot="1" x14ac:dyDescent="0.3">
      <c r="B189" s="203" t="s">
        <v>1383</v>
      </c>
      <c r="C189" s="173"/>
      <c r="D189" s="173"/>
      <c r="E189" s="173"/>
      <c r="F189" s="173"/>
      <c r="G189" s="173"/>
      <c r="H189" s="173"/>
      <c r="I189" s="173"/>
      <c r="J189" s="173"/>
      <c r="K189" s="204">
        <v>14754</v>
      </c>
      <c r="L189" s="173"/>
      <c r="M189" s="173"/>
      <c r="N189" s="173"/>
      <c r="O189" s="173"/>
      <c r="P189" s="173"/>
      <c r="Q189" s="173"/>
      <c r="R189" s="173"/>
      <c r="S189" s="173"/>
      <c r="T189" s="173"/>
      <c r="U189" s="173"/>
      <c r="V189" s="173"/>
      <c r="W189" s="173"/>
      <c r="X189" s="205">
        <v>0.11666377</v>
      </c>
      <c r="Y189" s="173"/>
      <c r="Z189" s="173"/>
      <c r="AA189" s="173"/>
      <c r="AB189" s="173"/>
      <c r="AC189" s="173"/>
      <c r="AD189" s="173"/>
      <c r="AE189" s="173"/>
      <c r="AF189" s="173"/>
      <c r="AG189" s="173"/>
      <c r="AH189" s="173"/>
      <c r="AI189" s="206">
        <v>2447330590.8099999</v>
      </c>
      <c r="AJ189" s="173"/>
      <c r="AK189" s="173"/>
      <c r="AL189" s="173"/>
      <c r="AM189" s="173"/>
      <c r="AN189" s="173"/>
      <c r="AO189" s="173"/>
      <c r="AP189" s="173"/>
      <c r="AQ189" s="173"/>
      <c r="AR189" s="173"/>
      <c r="AS189" s="173"/>
      <c r="AT189" s="173"/>
      <c r="AU189" s="173"/>
      <c r="AV189" s="205">
        <v>0.14846400000000001</v>
      </c>
      <c r="AW189" s="173"/>
      <c r="AX189" s="173"/>
      <c r="AY189" s="173"/>
      <c r="AZ189" s="173"/>
    </row>
    <row r="190" spans="2:52" ht="11.65" customHeight="1" thickTop="1" x14ac:dyDescent="0.25">
      <c r="B190" s="209" t="s">
        <v>93</v>
      </c>
      <c r="C190" s="173"/>
      <c r="D190" s="173"/>
      <c r="E190" s="173"/>
      <c r="F190" s="173"/>
      <c r="G190" s="173"/>
      <c r="H190" s="173"/>
      <c r="I190" s="173"/>
      <c r="J190" s="173"/>
      <c r="K190" s="210">
        <v>126466</v>
      </c>
      <c r="L190" s="211"/>
      <c r="M190" s="211"/>
      <c r="N190" s="211"/>
      <c r="O190" s="211"/>
      <c r="P190" s="211"/>
      <c r="Q190" s="211"/>
      <c r="R190" s="211"/>
      <c r="S190" s="211"/>
      <c r="T190" s="211"/>
      <c r="U190" s="211"/>
      <c r="V190" s="211"/>
      <c r="W190" s="211"/>
      <c r="X190" s="212">
        <v>1</v>
      </c>
      <c r="Y190" s="211"/>
      <c r="Z190" s="211"/>
      <c r="AA190" s="211"/>
      <c r="AB190" s="211"/>
      <c r="AC190" s="211"/>
      <c r="AD190" s="211"/>
      <c r="AE190" s="211"/>
      <c r="AF190" s="211"/>
      <c r="AG190" s="211"/>
      <c r="AH190" s="211"/>
      <c r="AI190" s="213">
        <v>16484344418.549999</v>
      </c>
      <c r="AJ190" s="211"/>
      <c r="AK190" s="211"/>
      <c r="AL190" s="211"/>
      <c r="AM190" s="211"/>
      <c r="AN190" s="211"/>
      <c r="AO190" s="211"/>
      <c r="AP190" s="211"/>
      <c r="AQ190" s="211"/>
      <c r="AR190" s="211"/>
      <c r="AS190" s="211"/>
      <c r="AT190" s="211"/>
      <c r="AU190" s="211"/>
      <c r="AV190" s="212">
        <v>1</v>
      </c>
      <c r="AW190" s="211"/>
      <c r="AX190" s="211"/>
      <c r="AY190" s="211"/>
      <c r="AZ190" s="211"/>
    </row>
    <row r="191" spans="2:52" ht="11.45" customHeight="1" x14ac:dyDescent="0.25">
      <c r="B191" s="203" t="s">
        <v>1250</v>
      </c>
      <c r="C191" s="173"/>
      <c r="D191" s="173"/>
      <c r="E191" s="173"/>
      <c r="F191" s="173"/>
      <c r="G191" s="173"/>
      <c r="H191" s="173"/>
      <c r="I191" s="173"/>
      <c r="J191" s="173"/>
      <c r="K191" s="214" t="s">
        <v>1250</v>
      </c>
      <c r="L191" s="173"/>
      <c r="M191" s="173"/>
      <c r="N191" s="173"/>
      <c r="O191" s="173"/>
      <c r="P191" s="173"/>
      <c r="Q191" s="173"/>
      <c r="R191" s="173"/>
      <c r="S191" s="173"/>
      <c r="T191" s="173"/>
      <c r="U191" s="173"/>
      <c r="V191" s="173"/>
      <c r="W191" s="173"/>
      <c r="X191" s="214" t="s">
        <v>1250</v>
      </c>
      <c r="Y191" s="173"/>
      <c r="Z191" s="173"/>
      <c r="AA191" s="173"/>
      <c r="AB191" s="173"/>
      <c r="AC191" s="173"/>
      <c r="AD191" s="173"/>
      <c r="AE191" s="173"/>
      <c r="AF191" s="173"/>
      <c r="AG191" s="173"/>
      <c r="AH191" s="173"/>
      <c r="AI191" s="214" t="s">
        <v>1250</v>
      </c>
      <c r="AJ191" s="173"/>
      <c r="AK191" s="173"/>
      <c r="AL191" s="173"/>
      <c r="AM191" s="173"/>
      <c r="AN191" s="173"/>
      <c r="AO191" s="173"/>
      <c r="AP191" s="173"/>
      <c r="AQ191" s="173"/>
      <c r="AR191" s="173"/>
      <c r="AS191" s="173"/>
      <c r="AT191" s="173"/>
      <c r="AU191" s="173"/>
      <c r="AV191" s="214" t="s">
        <v>1250</v>
      </c>
      <c r="AW191" s="173"/>
      <c r="AX191" s="173"/>
      <c r="AY191" s="173"/>
      <c r="AZ191" s="173"/>
    </row>
    <row r="192" spans="2:52" ht="14.45" customHeight="1" x14ac:dyDescent="0.25">
      <c r="B192" s="198" t="s">
        <v>1384</v>
      </c>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row>
    <row r="193" spans="2:52" ht="18" customHeight="1" x14ac:dyDescent="0.25">
      <c r="B193" s="199" t="s">
        <v>1385</v>
      </c>
      <c r="C193" s="173"/>
      <c r="D193" s="173"/>
      <c r="E193" s="173"/>
      <c r="F193" s="173"/>
      <c r="G193" s="173"/>
      <c r="H193" s="173"/>
      <c r="I193" s="173"/>
      <c r="J193" s="173"/>
      <c r="K193" s="208" t="s">
        <v>667</v>
      </c>
      <c r="L193" s="173"/>
      <c r="M193" s="173"/>
      <c r="N193" s="173"/>
      <c r="O193" s="173"/>
      <c r="P193" s="173"/>
      <c r="Q193" s="173"/>
      <c r="R193" s="173"/>
      <c r="S193" s="173"/>
      <c r="T193" s="173"/>
      <c r="U193" s="173"/>
      <c r="V193" s="173"/>
      <c r="W193" s="173"/>
      <c r="X193" s="208" t="s">
        <v>1360</v>
      </c>
      <c r="Y193" s="173"/>
      <c r="Z193" s="173"/>
      <c r="AA193" s="173"/>
      <c r="AB193" s="173"/>
      <c r="AC193" s="173"/>
      <c r="AD193" s="173"/>
      <c r="AE193" s="173"/>
      <c r="AF193" s="173"/>
      <c r="AG193" s="173"/>
      <c r="AH193" s="173"/>
      <c r="AI193" s="208" t="s">
        <v>1361</v>
      </c>
      <c r="AJ193" s="173"/>
      <c r="AK193" s="173"/>
      <c r="AL193" s="173"/>
      <c r="AM193" s="173"/>
      <c r="AN193" s="173"/>
      <c r="AO193" s="173"/>
      <c r="AP193" s="173"/>
      <c r="AQ193" s="173"/>
      <c r="AR193" s="173"/>
      <c r="AS193" s="173"/>
      <c r="AT193" s="173"/>
      <c r="AU193" s="173"/>
      <c r="AV193" s="208" t="s">
        <v>1360</v>
      </c>
      <c r="AW193" s="173"/>
      <c r="AX193" s="173"/>
      <c r="AY193" s="173"/>
      <c r="AZ193" s="173"/>
    </row>
    <row r="194" spans="2:52" ht="11.65" customHeight="1" x14ac:dyDescent="0.25">
      <c r="B194" s="203" t="s">
        <v>1386</v>
      </c>
      <c r="C194" s="173"/>
      <c r="D194" s="173"/>
      <c r="E194" s="173"/>
      <c r="F194" s="173"/>
      <c r="G194" s="173"/>
      <c r="H194" s="173"/>
      <c r="I194" s="173"/>
      <c r="J194" s="173"/>
      <c r="K194" s="204">
        <v>53460</v>
      </c>
      <c r="L194" s="173"/>
      <c r="M194" s="173"/>
      <c r="N194" s="173"/>
      <c r="O194" s="173"/>
      <c r="P194" s="173"/>
      <c r="Q194" s="173"/>
      <c r="R194" s="173"/>
      <c r="S194" s="173"/>
      <c r="T194" s="173"/>
      <c r="U194" s="173"/>
      <c r="V194" s="173"/>
      <c r="W194" s="173"/>
      <c r="X194" s="205">
        <v>0.42272230999999999</v>
      </c>
      <c r="Y194" s="173"/>
      <c r="Z194" s="173"/>
      <c r="AA194" s="173"/>
      <c r="AB194" s="173"/>
      <c r="AC194" s="173"/>
      <c r="AD194" s="173"/>
      <c r="AE194" s="173"/>
      <c r="AF194" s="173"/>
      <c r="AG194" s="173"/>
      <c r="AH194" s="173"/>
      <c r="AI194" s="206">
        <v>8303992505.8599997</v>
      </c>
      <c r="AJ194" s="173"/>
      <c r="AK194" s="173"/>
      <c r="AL194" s="173"/>
      <c r="AM194" s="173"/>
      <c r="AN194" s="173"/>
      <c r="AO194" s="173"/>
      <c r="AP194" s="173"/>
      <c r="AQ194" s="173"/>
      <c r="AR194" s="173"/>
      <c r="AS194" s="173"/>
      <c r="AT194" s="173"/>
      <c r="AU194" s="173"/>
      <c r="AV194" s="205">
        <v>0.50375000000000003</v>
      </c>
      <c r="AW194" s="173"/>
      <c r="AX194" s="173"/>
      <c r="AY194" s="173"/>
      <c r="AZ194" s="173"/>
    </row>
    <row r="195" spans="2:52" ht="11.45" customHeight="1" thickBot="1" x14ac:dyDescent="0.3">
      <c r="B195" s="203" t="s">
        <v>1387</v>
      </c>
      <c r="C195" s="173"/>
      <c r="D195" s="173"/>
      <c r="E195" s="173"/>
      <c r="F195" s="173"/>
      <c r="G195" s="173"/>
      <c r="H195" s="173"/>
      <c r="I195" s="173"/>
      <c r="J195" s="173"/>
      <c r="K195" s="204">
        <v>73006</v>
      </c>
      <c r="L195" s="173"/>
      <c r="M195" s="173"/>
      <c r="N195" s="173"/>
      <c r="O195" s="173"/>
      <c r="P195" s="173"/>
      <c r="Q195" s="173"/>
      <c r="R195" s="173"/>
      <c r="S195" s="173"/>
      <c r="T195" s="173"/>
      <c r="U195" s="173"/>
      <c r="V195" s="173"/>
      <c r="W195" s="173"/>
      <c r="X195" s="205">
        <v>0.57727768999999995</v>
      </c>
      <c r="Y195" s="173"/>
      <c r="Z195" s="173"/>
      <c r="AA195" s="173"/>
      <c r="AB195" s="173"/>
      <c r="AC195" s="173"/>
      <c r="AD195" s="173"/>
      <c r="AE195" s="173"/>
      <c r="AF195" s="173"/>
      <c r="AG195" s="173"/>
      <c r="AH195" s="173"/>
      <c r="AI195" s="206">
        <v>8180351912.6899996</v>
      </c>
      <c r="AJ195" s="173"/>
      <c r="AK195" s="173"/>
      <c r="AL195" s="173"/>
      <c r="AM195" s="173"/>
      <c r="AN195" s="173"/>
      <c r="AO195" s="173"/>
      <c r="AP195" s="173"/>
      <c r="AQ195" s="173"/>
      <c r="AR195" s="173"/>
      <c r="AS195" s="173"/>
      <c r="AT195" s="173"/>
      <c r="AU195" s="173"/>
      <c r="AV195" s="205">
        <v>0.49625000000000002</v>
      </c>
      <c r="AW195" s="173"/>
      <c r="AX195" s="173"/>
      <c r="AY195" s="173"/>
      <c r="AZ195" s="173"/>
    </row>
    <row r="196" spans="2:52" ht="11.45" customHeight="1" thickTop="1" x14ac:dyDescent="0.25">
      <c r="B196" s="209" t="s">
        <v>93</v>
      </c>
      <c r="C196" s="173"/>
      <c r="D196" s="173"/>
      <c r="E196" s="173"/>
      <c r="F196" s="173"/>
      <c r="G196" s="173"/>
      <c r="H196" s="173"/>
      <c r="I196" s="173"/>
      <c r="J196" s="173"/>
      <c r="K196" s="210">
        <v>126466</v>
      </c>
      <c r="L196" s="211"/>
      <c r="M196" s="211"/>
      <c r="N196" s="211"/>
      <c r="O196" s="211"/>
      <c r="P196" s="211"/>
      <c r="Q196" s="211"/>
      <c r="R196" s="211"/>
      <c r="S196" s="211"/>
      <c r="T196" s="211"/>
      <c r="U196" s="211"/>
      <c r="V196" s="211"/>
      <c r="W196" s="211"/>
      <c r="X196" s="212">
        <v>1</v>
      </c>
      <c r="Y196" s="211"/>
      <c r="Z196" s="211"/>
      <c r="AA196" s="211"/>
      <c r="AB196" s="211"/>
      <c r="AC196" s="211"/>
      <c r="AD196" s="211"/>
      <c r="AE196" s="211"/>
      <c r="AF196" s="211"/>
      <c r="AG196" s="211"/>
      <c r="AH196" s="211"/>
      <c r="AI196" s="213">
        <v>16484344418.549999</v>
      </c>
      <c r="AJ196" s="211"/>
      <c r="AK196" s="211"/>
      <c r="AL196" s="211"/>
      <c r="AM196" s="211"/>
      <c r="AN196" s="211"/>
      <c r="AO196" s="211"/>
      <c r="AP196" s="211"/>
      <c r="AQ196" s="211"/>
      <c r="AR196" s="211"/>
      <c r="AS196" s="211"/>
      <c r="AT196" s="211"/>
      <c r="AU196" s="211"/>
      <c r="AV196" s="212">
        <v>1</v>
      </c>
      <c r="AW196" s="211"/>
      <c r="AX196" s="211"/>
      <c r="AY196" s="211"/>
      <c r="AZ196" s="211"/>
    </row>
    <row r="197" spans="2:52" ht="11.65" customHeight="1" x14ac:dyDescent="0.25">
      <c r="B197" s="203" t="s">
        <v>1250</v>
      </c>
      <c r="C197" s="173"/>
      <c r="D197" s="173"/>
      <c r="E197" s="173"/>
      <c r="F197" s="173"/>
      <c r="G197" s="173"/>
      <c r="H197" s="173"/>
      <c r="I197" s="173"/>
      <c r="J197" s="173"/>
      <c r="K197" s="214" t="s">
        <v>1250</v>
      </c>
      <c r="L197" s="173"/>
      <c r="M197" s="173"/>
      <c r="N197" s="173"/>
      <c r="O197" s="173"/>
      <c r="P197" s="173"/>
      <c r="Q197" s="173"/>
      <c r="R197" s="173"/>
      <c r="S197" s="173"/>
      <c r="T197" s="173"/>
      <c r="U197" s="173"/>
      <c r="V197" s="173"/>
      <c r="W197" s="173"/>
      <c r="X197" s="214" t="s">
        <v>1250</v>
      </c>
      <c r="Y197" s="173"/>
      <c r="Z197" s="173"/>
      <c r="AA197" s="173"/>
      <c r="AB197" s="173"/>
      <c r="AC197" s="173"/>
      <c r="AD197" s="173"/>
      <c r="AE197" s="173"/>
      <c r="AF197" s="173"/>
      <c r="AG197" s="173"/>
      <c r="AH197" s="173"/>
      <c r="AI197" s="214" t="s">
        <v>1250</v>
      </c>
      <c r="AJ197" s="173"/>
      <c r="AK197" s="173"/>
      <c r="AL197" s="173"/>
      <c r="AM197" s="173"/>
      <c r="AN197" s="173"/>
      <c r="AO197" s="173"/>
      <c r="AP197" s="173"/>
      <c r="AQ197" s="173"/>
      <c r="AR197" s="173"/>
      <c r="AS197" s="173"/>
      <c r="AT197" s="173"/>
      <c r="AU197" s="173"/>
      <c r="AV197" s="214" t="s">
        <v>1250</v>
      </c>
      <c r="AW197" s="173"/>
      <c r="AX197" s="173"/>
      <c r="AY197" s="173"/>
      <c r="AZ197" s="173"/>
    </row>
    <row r="198" spans="2:52" ht="14.45" customHeight="1" x14ac:dyDescent="0.25">
      <c r="B198" s="198" t="s">
        <v>1388</v>
      </c>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row>
    <row r="199" spans="2:52" ht="18" customHeight="1" x14ac:dyDescent="0.25">
      <c r="B199" s="199" t="s">
        <v>1389</v>
      </c>
      <c r="C199" s="173"/>
      <c r="D199" s="173"/>
      <c r="E199" s="173"/>
      <c r="F199" s="173"/>
      <c r="G199" s="173"/>
      <c r="H199" s="173"/>
      <c r="I199" s="173"/>
      <c r="J199" s="173"/>
      <c r="K199" s="208" t="s">
        <v>667</v>
      </c>
      <c r="L199" s="173"/>
      <c r="M199" s="173"/>
      <c r="N199" s="173"/>
      <c r="O199" s="173"/>
      <c r="P199" s="173"/>
      <c r="Q199" s="173"/>
      <c r="R199" s="173"/>
      <c r="S199" s="173"/>
      <c r="T199" s="173"/>
      <c r="U199" s="173"/>
      <c r="V199" s="173"/>
      <c r="W199" s="173"/>
      <c r="X199" s="208" t="s">
        <v>1360</v>
      </c>
      <c r="Y199" s="173"/>
      <c r="Z199" s="173"/>
      <c r="AA199" s="173"/>
      <c r="AB199" s="173"/>
      <c r="AC199" s="173"/>
      <c r="AD199" s="173"/>
      <c r="AE199" s="173"/>
      <c r="AF199" s="173"/>
      <c r="AG199" s="173"/>
      <c r="AH199" s="173"/>
      <c r="AI199" s="208" t="s">
        <v>1361</v>
      </c>
      <c r="AJ199" s="173"/>
      <c r="AK199" s="173"/>
      <c r="AL199" s="173"/>
      <c r="AM199" s="173"/>
      <c r="AN199" s="173"/>
      <c r="AO199" s="173"/>
      <c r="AP199" s="173"/>
      <c r="AQ199" s="173"/>
      <c r="AR199" s="173"/>
      <c r="AS199" s="173"/>
      <c r="AT199" s="173"/>
      <c r="AU199" s="173"/>
      <c r="AV199" s="208" t="s">
        <v>1360</v>
      </c>
      <c r="AW199" s="173"/>
      <c r="AX199" s="173"/>
      <c r="AY199" s="173"/>
      <c r="AZ199" s="173"/>
    </row>
    <row r="200" spans="2:52" ht="11.45" customHeight="1" x14ac:dyDescent="0.25">
      <c r="B200" s="203" t="s">
        <v>1390</v>
      </c>
      <c r="C200" s="173"/>
      <c r="D200" s="173"/>
      <c r="E200" s="173"/>
      <c r="F200" s="173"/>
      <c r="G200" s="173"/>
      <c r="H200" s="173"/>
      <c r="I200" s="173"/>
      <c r="J200" s="173"/>
      <c r="K200" s="204">
        <v>121</v>
      </c>
      <c r="L200" s="173"/>
      <c r="M200" s="173"/>
      <c r="N200" s="173"/>
      <c r="O200" s="173"/>
      <c r="P200" s="173"/>
      <c r="Q200" s="173"/>
      <c r="R200" s="173"/>
      <c r="S200" s="173"/>
      <c r="T200" s="173"/>
      <c r="U200" s="173"/>
      <c r="V200" s="173"/>
      <c r="W200" s="173"/>
      <c r="X200" s="205">
        <v>9.5677999999999996E-4</v>
      </c>
      <c r="Y200" s="173"/>
      <c r="Z200" s="173"/>
      <c r="AA200" s="173"/>
      <c r="AB200" s="173"/>
      <c r="AC200" s="173"/>
      <c r="AD200" s="173"/>
      <c r="AE200" s="173"/>
      <c r="AF200" s="173"/>
      <c r="AG200" s="173"/>
      <c r="AH200" s="173"/>
      <c r="AI200" s="206">
        <v>16050977.15</v>
      </c>
      <c r="AJ200" s="173"/>
      <c r="AK200" s="173"/>
      <c r="AL200" s="173"/>
      <c r="AM200" s="173"/>
      <c r="AN200" s="173"/>
      <c r="AO200" s="173"/>
      <c r="AP200" s="173"/>
      <c r="AQ200" s="173"/>
      <c r="AR200" s="173"/>
      <c r="AS200" s="173"/>
      <c r="AT200" s="173"/>
      <c r="AU200" s="173"/>
      <c r="AV200" s="205">
        <v>9.7400000000000004E-4</v>
      </c>
      <c r="AW200" s="173"/>
      <c r="AX200" s="173"/>
      <c r="AY200" s="173"/>
      <c r="AZ200" s="173"/>
    </row>
    <row r="201" spans="2:52" ht="11.65" customHeight="1" x14ac:dyDescent="0.25">
      <c r="B201" s="203" t="s">
        <v>1391</v>
      </c>
      <c r="C201" s="173"/>
      <c r="D201" s="173"/>
      <c r="E201" s="173"/>
      <c r="F201" s="173"/>
      <c r="G201" s="173"/>
      <c r="H201" s="173"/>
      <c r="I201" s="173"/>
      <c r="J201" s="173"/>
      <c r="K201" s="204">
        <v>64162</v>
      </c>
      <c r="L201" s="173"/>
      <c r="M201" s="173"/>
      <c r="N201" s="173"/>
      <c r="O201" s="173"/>
      <c r="P201" s="173"/>
      <c r="Q201" s="173"/>
      <c r="R201" s="173"/>
      <c r="S201" s="173"/>
      <c r="T201" s="173"/>
      <c r="U201" s="173"/>
      <c r="V201" s="173"/>
      <c r="W201" s="173"/>
      <c r="X201" s="205">
        <v>0.50734584999999999</v>
      </c>
      <c r="Y201" s="173"/>
      <c r="Z201" s="173"/>
      <c r="AA201" s="173"/>
      <c r="AB201" s="173"/>
      <c r="AC201" s="173"/>
      <c r="AD201" s="173"/>
      <c r="AE201" s="173"/>
      <c r="AF201" s="173"/>
      <c r="AG201" s="173"/>
      <c r="AH201" s="173"/>
      <c r="AI201" s="206">
        <v>8335443304.9899998</v>
      </c>
      <c r="AJ201" s="173"/>
      <c r="AK201" s="173"/>
      <c r="AL201" s="173"/>
      <c r="AM201" s="173"/>
      <c r="AN201" s="173"/>
      <c r="AO201" s="173"/>
      <c r="AP201" s="173"/>
      <c r="AQ201" s="173"/>
      <c r="AR201" s="173"/>
      <c r="AS201" s="173"/>
      <c r="AT201" s="173"/>
      <c r="AU201" s="173"/>
      <c r="AV201" s="205">
        <v>0.50565800000000005</v>
      </c>
      <c r="AW201" s="173"/>
      <c r="AX201" s="173"/>
      <c r="AY201" s="173"/>
      <c r="AZ201" s="173"/>
    </row>
    <row r="202" spans="2:52" ht="11.45" customHeight="1" x14ac:dyDescent="0.25">
      <c r="B202" s="203" t="s">
        <v>1392</v>
      </c>
      <c r="C202" s="173"/>
      <c r="D202" s="173"/>
      <c r="E202" s="173"/>
      <c r="F202" s="173"/>
      <c r="G202" s="173"/>
      <c r="H202" s="173"/>
      <c r="I202" s="173"/>
      <c r="J202" s="173"/>
      <c r="K202" s="204">
        <v>60034</v>
      </c>
      <c r="L202" s="173"/>
      <c r="M202" s="173"/>
      <c r="N202" s="173"/>
      <c r="O202" s="173"/>
      <c r="P202" s="173"/>
      <c r="Q202" s="173"/>
      <c r="R202" s="173"/>
      <c r="S202" s="173"/>
      <c r="T202" s="173"/>
      <c r="U202" s="173"/>
      <c r="V202" s="173"/>
      <c r="W202" s="173"/>
      <c r="X202" s="205">
        <v>0.47470466</v>
      </c>
      <c r="Y202" s="173"/>
      <c r="Z202" s="173"/>
      <c r="AA202" s="173"/>
      <c r="AB202" s="173"/>
      <c r="AC202" s="173"/>
      <c r="AD202" s="173"/>
      <c r="AE202" s="173"/>
      <c r="AF202" s="173"/>
      <c r="AG202" s="173"/>
      <c r="AH202" s="173"/>
      <c r="AI202" s="206">
        <v>7878378763.1999998</v>
      </c>
      <c r="AJ202" s="173"/>
      <c r="AK202" s="173"/>
      <c r="AL202" s="173"/>
      <c r="AM202" s="173"/>
      <c r="AN202" s="173"/>
      <c r="AO202" s="173"/>
      <c r="AP202" s="173"/>
      <c r="AQ202" s="173"/>
      <c r="AR202" s="173"/>
      <c r="AS202" s="173"/>
      <c r="AT202" s="173"/>
      <c r="AU202" s="173"/>
      <c r="AV202" s="205">
        <v>0.47793099999999999</v>
      </c>
      <c r="AW202" s="173"/>
      <c r="AX202" s="173"/>
      <c r="AY202" s="173"/>
      <c r="AZ202" s="173"/>
    </row>
    <row r="203" spans="2:52" ht="11.45" customHeight="1" x14ac:dyDescent="0.25">
      <c r="B203" s="203" t="s">
        <v>1393</v>
      </c>
      <c r="C203" s="173"/>
      <c r="D203" s="173"/>
      <c r="E203" s="173"/>
      <c r="F203" s="173"/>
      <c r="G203" s="173"/>
      <c r="H203" s="173"/>
      <c r="I203" s="173"/>
      <c r="J203" s="173"/>
      <c r="K203" s="204">
        <v>1309</v>
      </c>
      <c r="L203" s="173"/>
      <c r="M203" s="173"/>
      <c r="N203" s="173"/>
      <c r="O203" s="173"/>
      <c r="P203" s="173"/>
      <c r="Q203" s="173"/>
      <c r="R203" s="173"/>
      <c r="S203" s="173"/>
      <c r="T203" s="173"/>
      <c r="U203" s="173"/>
      <c r="V203" s="173"/>
      <c r="W203" s="173"/>
      <c r="X203" s="205">
        <v>1.035061E-2</v>
      </c>
      <c r="Y203" s="173"/>
      <c r="Z203" s="173"/>
      <c r="AA203" s="173"/>
      <c r="AB203" s="173"/>
      <c r="AC203" s="173"/>
      <c r="AD203" s="173"/>
      <c r="AE203" s="173"/>
      <c r="AF203" s="173"/>
      <c r="AG203" s="173"/>
      <c r="AH203" s="173"/>
      <c r="AI203" s="206">
        <v>159427167.88999999</v>
      </c>
      <c r="AJ203" s="173"/>
      <c r="AK203" s="173"/>
      <c r="AL203" s="173"/>
      <c r="AM203" s="173"/>
      <c r="AN203" s="173"/>
      <c r="AO203" s="173"/>
      <c r="AP203" s="173"/>
      <c r="AQ203" s="173"/>
      <c r="AR203" s="173"/>
      <c r="AS203" s="173"/>
      <c r="AT203" s="173"/>
      <c r="AU203" s="173"/>
      <c r="AV203" s="205">
        <v>9.6710000000000008E-3</v>
      </c>
      <c r="AW203" s="173"/>
      <c r="AX203" s="173"/>
      <c r="AY203" s="173"/>
      <c r="AZ203" s="173"/>
    </row>
    <row r="204" spans="2:52" ht="11.65" customHeight="1" x14ac:dyDescent="0.25">
      <c r="B204" s="203" t="s">
        <v>1394</v>
      </c>
      <c r="C204" s="173"/>
      <c r="D204" s="173"/>
      <c r="E204" s="173"/>
      <c r="F204" s="173"/>
      <c r="G204" s="173"/>
      <c r="H204" s="173"/>
      <c r="I204" s="173"/>
      <c r="J204" s="173"/>
      <c r="K204" s="204">
        <v>185</v>
      </c>
      <c r="L204" s="173"/>
      <c r="M204" s="173"/>
      <c r="N204" s="173"/>
      <c r="O204" s="173"/>
      <c r="P204" s="173"/>
      <c r="Q204" s="173"/>
      <c r="R204" s="173"/>
      <c r="S204" s="173"/>
      <c r="T204" s="173"/>
      <c r="U204" s="173"/>
      <c r="V204" s="173"/>
      <c r="W204" s="173"/>
      <c r="X204" s="205">
        <v>1.46284E-3</v>
      </c>
      <c r="Y204" s="173"/>
      <c r="Z204" s="173"/>
      <c r="AA204" s="173"/>
      <c r="AB204" s="173"/>
      <c r="AC204" s="173"/>
      <c r="AD204" s="173"/>
      <c r="AE204" s="173"/>
      <c r="AF204" s="173"/>
      <c r="AG204" s="173"/>
      <c r="AH204" s="173"/>
      <c r="AI204" s="206">
        <v>22988655.449999999</v>
      </c>
      <c r="AJ204" s="173"/>
      <c r="AK204" s="173"/>
      <c r="AL204" s="173"/>
      <c r="AM204" s="173"/>
      <c r="AN204" s="173"/>
      <c r="AO204" s="173"/>
      <c r="AP204" s="173"/>
      <c r="AQ204" s="173"/>
      <c r="AR204" s="173"/>
      <c r="AS204" s="173"/>
      <c r="AT204" s="173"/>
      <c r="AU204" s="173"/>
      <c r="AV204" s="205">
        <v>1.395E-3</v>
      </c>
      <c r="AW204" s="173"/>
      <c r="AX204" s="173"/>
      <c r="AY204" s="173"/>
      <c r="AZ204" s="173"/>
    </row>
    <row r="205" spans="2:52" ht="11.45" customHeight="1" x14ac:dyDescent="0.25">
      <c r="B205" s="203" t="s">
        <v>1395</v>
      </c>
      <c r="C205" s="173"/>
      <c r="D205" s="173"/>
      <c r="E205" s="173"/>
      <c r="F205" s="173"/>
      <c r="G205" s="173"/>
      <c r="H205" s="173"/>
      <c r="I205" s="173"/>
      <c r="J205" s="173"/>
      <c r="K205" s="204">
        <v>27</v>
      </c>
      <c r="L205" s="173"/>
      <c r="M205" s="173"/>
      <c r="N205" s="173"/>
      <c r="O205" s="173"/>
      <c r="P205" s="173"/>
      <c r="Q205" s="173"/>
      <c r="R205" s="173"/>
      <c r="S205" s="173"/>
      <c r="T205" s="173"/>
      <c r="U205" s="173"/>
      <c r="V205" s="173"/>
      <c r="W205" s="173"/>
      <c r="X205" s="205">
        <v>2.1350000000000001E-4</v>
      </c>
      <c r="Y205" s="173"/>
      <c r="Z205" s="173"/>
      <c r="AA205" s="173"/>
      <c r="AB205" s="173"/>
      <c r="AC205" s="173"/>
      <c r="AD205" s="173"/>
      <c r="AE205" s="173"/>
      <c r="AF205" s="173"/>
      <c r="AG205" s="173"/>
      <c r="AH205" s="173"/>
      <c r="AI205" s="206">
        <v>2491468.8199999998</v>
      </c>
      <c r="AJ205" s="173"/>
      <c r="AK205" s="173"/>
      <c r="AL205" s="173"/>
      <c r="AM205" s="173"/>
      <c r="AN205" s="173"/>
      <c r="AO205" s="173"/>
      <c r="AP205" s="173"/>
      <c r="AQ205" s="173"/>
      <c r="AR205" s="173"/>
      <c r="AS205" s="173"/>
      <c r="AT205" s="173"/>
      <c r="AU205" s="173"/>
      <c r="AV205" s="205">
        <v>1.5100000000000001E-4</v>
      </c>
      <c r="AW205" s="173"/>
      <c r="AX205" s="173"/>
      <c r="AY205" s="173"/>
      <c r="AZ205" s="173"/>
    </row>
    <row r="206" spans="2:52" ht="11.65" customHeight="1" x14ac:dyDescent="0.25">
      <c r="B206" s="203" t="s">
        <v>1396</v>
      </c>
      <c r="C206" s="173"/>
      <c r="D206" s="173"/>
      <c r="E206" s="173"/>
      <c r="F206" s="173"/>
      <c r="G206" s="173"/>
      <c r="H206" s="173"/>
      <c r="I206" s="173"/>
      <c r="J206" s="173"/>
      <c r="K206" s="204">
        <v>628</v>
      </c>
      <c r="L206" s="173"/>
      <c r="M206" s="173"/>
      <c r="N206" s="173"/>
      <c r="O206" s="173"/>
      <c r="P206" s="173"/>
      <c r="Q206" s="173"/>
      <c r="R206" s="173"/>
      <c r="S206" s="173"/>
      <c r="T206" s="173"/>
      <c r="U206" s="173"/>
      <c r="V206" s="173"/>
      <c r="W206" s="173"/>
      <c r="X206" s="205">
        <v>4.9657599999999996E-3</v>
      </c>
      <c r="Y206" s="173"/>
      <c r="Z206" s="173"/>
      <c r="AA206" s="173"/>
      <c r="AB206" s="173"/>
      <c r="AC206" s="173"/>
      <c r="AD206" s="173"/>
      <c r="AE206" s="173"/>
      <c r="AF206" s="173"/>
      <c r="AG206" s="173"/>
      <c r="AH206" s="173"/>
      <c r="AI206" s="206">
        <v>69564081.049999997</v>
      </c>
      <c r="AJ206" s="173"/>
      <c r="AK206" s="173"/>
      <c r="AL206" s="173"/>
      <c r="AM206" s="173"/>
      <c r="AN206" s="173"/>
      <c r="AO206" s="173"/>
      <c r="AP206" s="173"/>
      <c r="AQ206" s="173"/>
      <c r="AR206" s="173"/>
      <c r="AS206" s="173"/>
      <c r="AT206" s="173"/>
      <c r="AU206" s="173"/>
      <c r="AV206" s="205">
        <v>4.2199999999999998E-3</v>
      </c>
      <c r="AW206" s="173"/>
      <c r="AX206" s="173"/>
      <c r="AY206" s="173"/>
      <c r="AZ206" s="173"/>
    </row>
    <row r="207" spans="2:52" ht="11.45" customHeight="1" thickBot="1" x14ac:dyDescent="0.3">
      <c r="B207" s="203" t="s">
        <v>1397</v>
      </c>
      <c r="C207" s="173"/>
      <c r="D207" s="173"/>
      <c r="E207" s="173"/>
      <c r="F207" s="173"/>
      <c r="G207" s="173"/>
      <c r="H207" s="173"/>
      <c r="I207" s="173"/>
      <c r="J207" s="173"/>
      <c r="K207" s="204">
        <v>0</v>
      </c>
      <c r="L207" s="173"/>
      <c r="M207" s="173"/>
      <c r="N207" s="173"/>
      <c r="O207" s="173"/>
      <c r="P207" s="173"/>
      <c r="Q207" s="173"/>
      <c r="R207" s="173"/>
      <c r="S207" s="173"/>
      <c r="T207" s="173"/>
      <c r="U207" s="173"/>
      <c r="V207" s="173"/>
      <c r="W207" s="173"/>
      <c r="X207" s="205">
        <v>0</v>
      </c>
      <c r="Y207" s="173"/>
      <c r="Z207" s="173"/>
      <c r="AA207" s="173"/>
      <c r="AB207" s="173"/>
      <c r="AC207" s="173"/>
      <c r="AD207" s="173"/>
      <c r="AE207" s="173"/>
      <c r="AF207" s="173"/>
      <c r="AG207" s="173"/>
      <c r="AH207" s="173"/>
      <c r="AI207" s="206">
        <v>0</v>
      </c>
      <c r="AJ207" s="173"/>
      <c r="AK207" s="173"/>
      <c r="AL207" s="173"/>
      <c r="AM207" s="173"/>
      <c r="AN207" s="173"/>
      <c r="AO207" s="173"/>
      <c r="AP207" s="173"/>
      <c r="AQ207" s="173"/>
      <c r="AR207" s="173"/>
      <c r="AS207" s="173"/>
      <c r="AT207" s="173"/>
      <c r="AU207" s="173"/>
      <c r="AV207" s="205">
        <v>0</v>
      </c>
      <c r="AW207" s="173"/>
      <c r="AX207" s="173"/>
      <c r="AY207" s="173"/>
      <c r="AZ207" s="173"/>
    </row>
    <row r="208" spans="2:52" ht="11.45" customHeight="1" thickTop="1" x14ac:dyDescent="0.25">
      <c r="B208" s="209" t="s">
        <v>93</v>
      </c>
      <c r="C208" s="173"/>
      <c r="D208" s="173"/>
      <c r="E208" s="173"/>
      <c r="F208" s="173"/>
      <c r="G208" s="173"/>
      <c r="H208" s="173"/>
      <c r="I208" s="173"/>
      <c r="J208" s="173"/>
      <c r="K208" s="210">
        <v>126466</v>
      </c>
      <c r="L208" s="211"/>
      <c r="M208" s="211"/>
      <c r="N208" s="211"/>
      <c r="O208" s="211"/>
      <c r="P208" s="211"/>
      <c r="Q208" s="211"/>
      <c r="R208" s="211"/>
      <c r="S208" s="211"/>
      <c r="T208" s="211"/>
      <c r="U208" s="211"/>
      <c r="V208" s="211"/>
      <c r="W208" s="211"/>
      <c r="X208" s="212">
        <v>1</v>
      </c>
      <c r="Y208" s="211"/>
      <c r="Z208" s="211"/>
      <c r="AA208" s="211"/>
      <c r="AB208" s="211"/>
      <c r="AC208" s="211"/>
      <c r="AD208" s="211"/>
      <c r="AE208" s="211"/>
      <c r="AF208" s="211"/>
      <c r="AG208" s="211"/>
      <c r="AH208" s="211"/>
      <c r="AI208" s="213">
        <v>16484344418.549999</v>
      </c>
      <c r="AJ208" s="211"/>
      <c r="AK208" s="211"/>
      <c r="AL208" s="211"/>
      <c r="AM208" s="211"/>
      <c r="AN208" s="211"/>
      <c r="AO208" s="211"/>
      <c r="AP208" s="211"/>
      <c r="AQ208" s="211"/>
      <c r="AR208" s="211"/>
      <c r="AS208" s="211"/>
      <c r="AT208" s="211"/>
      <c r="AU208" s="211"/>
      <c r="AV208" s="212">
        <v>1</v>
      </c>
      <c r="AW208" s="211"/>
      <c r="AX208" s="211"/>
      <c r="AY208" s="211"/>
      <c r="AZ208" s="211"/>
    </row>
    <row r="209" spans="2:52" ht="11.65" customHeight="1" x14ac:dyDescent="0.25">
      <c r="B209" s="203" t="s">
        <v>1250</v>
      </c>
      <c r="C209" s="173"/>
      <c r="D209" s="173"/>
      <c r="E209" s="173"/>
      <c r="F209" s="173"/>
      <c r="G209" s="173"/>
      <c r="H209" s="173"/>
      <c r="I209" s="173"/>
      <c r="J209" s="173"/>
      <c r="K209" s="214" t="s">
        <v>1250</v>
      </c>
      <c r="L209" s="173"/>
      <c r="M209" s="173"/>
      <c r="N209" s="173"/>
      <c r="O209" s="173"/>
      <c r="P209" s="173"/>
      <c r="Q209" s="173"/>
      <c r="R209" s="173"/>
      <c r="S209" s="173"/>
      <c r="T209" s="173"/>
      <c r="U209" s="173"/>
      <c r="V209" s="173"/>
      <c r="W209" s="173"/>
      <c r="X209" s="214" t="s">
        <v>1250</v>
      </c>
      <c r="Y209" s="173"/>
      <c r="Z209" s="173"/>
      <c r="AA209" s="173"/>
      <c r="AB209" s="173"/>
      <c r="AC209" s="173"/>
      <c r="AD209" s="173"/>
      <c r="AE209" s="173"/>
      <c r="AF209" s="173"/>
      <c r="AG209" s="173"/>
      <c r="AH209" s="173"/>
      <c r="AI209" s="214" t="s">
        <v>1250</v>
      </c>
      <c r="AJ209" s="173"/>
      <c r="AK209" s="173"/>
      <c r="AL209" s="173"/>
      <c r="AM209" s="173"/>
      <c r="AN209" s="173"/>
      <c r="AO209" s="173"/>
      <c r="AP209" s="173"/>
      <c r="AQ209" s="173"/>
      <c r="AR209" s="173"/>
      <c r="AS209" s="173"/>
      <c r="AT209" s="173"/>
      <c r="AU209" s="173"/>
      <c r="AV209" s="214" t="s">
        <v>1250</v>
      </c>
      <c r="AW209" s="173"/>
      <c r="AX209" s="173"/>
      <c r="AY209" s="173"/>
      <c r="AZ209" s="173"/>
    </row>
    <row r="210" spans="2:52" ht="14.45" customHeight="1" x14ac:dyDescent="0.25">
      <c r="B210" s="198" t="s">
        <v>1398</v>
      </c>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row>
    <row r="211" spans="2:52" ht="18" customHeight="1" x14ac:dyDescent="0.25">
      <c r="B211" s="199" t="s">
        <v>1399</v>
      </c>
      <c r="C211" s="173"/>
      <c r="D211" s="173"/>
      <c r="E211" s="173"/>
      <c r="F211" s="173"/>
      <c r="G211" s="173"/>
      <c r="H211" s="173"/>
      <c r="I211" s="173"/>
      <c r="J211" s="173"/>
      <c r="K211" s="208" t="s">
        <v>667</v>
      </c>
      <c r="L211" s="173"/>
      <c r="M211" s="173"/>
      <c r="N211" s="173"/>
      <c r="O211" s="173"/>
      <c r="P211" s="173"/>
      <c r="Q211" s="173"/>
      <c r="R211" s="173"/>
      <c r="S211" s="173"/>
      <c r="T211" s="173"/>
      <c r="U211" s="173"/>
      <c r="V211" s="173"/>
      <c r="W211" s="173"/>
      <c r="X211" s="208" t="s">
        <v>1360</v>
      </c>
      <c r="Y211" s="173"/>
      <c r="Z211" s="173"/>
      <c r="AA211" s="173"/>
      <c r="AB211" s="173"/>
      <c r="AC211" s="173"/>
      <c r="AD211" s="173"/>
      <c r="AE211" s="173"/>
      <c r="AF211" s="173"/>
      <c r="AG211" s="173"/>
      <c r="AH211" s="173"/>
      <c r="AI211" s="208" t="s">
        <v>1361</v>
      </c>
      <c r="AJ211" s="173"/>
      <c r="AK211" s="173"/>
      <c r="AL211" s="173"/>
      <c r="AM211" s="173"/>
      <c r="AN211" s="173"/>
      <c r="AO211" s="173"/>
      <c r="AP211" s="173"/>
      <c r="AQ211" s="173"/>
      <c r="AR211" s="173"/>
      <c r="AS211" s="173"/>
      <c r="AT211" s="173"/>
      <c r="AU211" s="173"/>
      <c r="AV211" s="208" t="s">
        <v>1360</v>
      </c>
      <c r="AW211" s="173"/>
      <c r="AX211" s="173"/>
      <c r="AY211" s="173"/>
      <c r="AZ211" s="173"/>
    </row>
    <row r="212" spans="2:52" ht="11.45" customHeight="1" x14ac:dyDescent="0.25">
      <c r="B212" s="203" t="s">
        <v>1172</v>
      </c>
      <c r="C212" s="173"/>
      <c r="D212" s="173"/>
      <c r="E212" s="173"/>
      <c r="F212" s="173"/>
      <c r="G212" s="173"/>
      <c r="H212" s="173"/>
      <c r="I212" s="173"/>
      <c r="J212" s="173"/>
      <c r="K212" s="204">
        <v>66580</v>
      </c>
      <c r="L212" s="173"/>
      <c r="M212" s="173"/>
      <c r="N212" s="173"/>
      <c r="O212" s="173"/>
      <c r="P212" s="173"/>
      <c r="Q212" s="173"/>
      <c r="R212" s="173"/>
      <c r="S212" s="173"/>
      <c r="T212" s="173"/>
      <c r="U212" s="173"/>
      <c r="V212" s="173"/>
      <c r="W212" s="173"/>
      <c r="X212" s="205">
        <v>0.52646561000000003</v>
      </c>
      <c r="Y212" s="173"/>
      <c r="Z212" s="173"/>
      <c r="AA212" s="173"/>
      <c r="AB212" s="173"/>
      <c r="AC212" s="173"/>
      <c r="AD212" s="173"/>
      <c r="AE212" s="173"/>
      <c r="AF212" s="173"/>
      <c r="AG212" s="173"/>
      <c r="AH212" s="173"/>
      <c r="AI212" s="206">
        <v>3177792500.6900001</v>
      </c>
      <c r="AJ212" s="173"/>
      <c r="AK212" s="173"/>
      <c r="AL212" s="173"/>
      <c r="AM212" s="173"/>
      <c r="AN212" s="173"/>
      <c r="AO212" s="173"/>
      <c r="AP212" s="173"/>
      <c r="AQ212" s="173"/>
      <c r="AR212" s="173"/>
      <c r="AS212" s="173"/>
      <c r="AT212" s="173"/>
      <c r="AU212" s="173"/>
      <c r="AV212" s="205">
        <v>0.192776</v>
      </c>
      <c r="AW212" s="173"/>
      <c r="AX212" s="173"/>
      <c r="AY212" s="173"/>
      <c r="AZ212" s="173"/>
    </row>
    <row r="213" spans="2:52" ht="11.65" customHeight="1" x14ac:dyDescent="0.25">
      <c r="B213" s="203" t="s">
        <v>1400</v>
      </c>
      <c r="C213" s="173"/>
      <c r="D213" s="173"/>
      <c r="E213" s="173"/>
      <c r="F213" s="173"/>
      <c r="G213" s="173"/>
      <c r="H213" s="173"/>
      <c r="I213" s="173"/>
      <c r="J213" s="173"/>
      <c r="K213" s="204">
        <v>21691</v>
      </c>
      <c r="L213" s="173"/>
      <c r="M213" s="173"/>
      <c r="N213" s="173"/>
      <c r="O213" s="173"/>
      <c r="P213" s="173"/>
      <c r="Q213" s="173"/>
      <c r="R213" s="173"/>
      <c r="S213" s="173"/>
      <c r="T213" s="173"/>
      <c r="U213" s="173"/>
      <c r="V213" s="173"/>
      <c r="W213" s="173"/>
      <c r="X213" s="205">
        <v>0.17151646000000001</v>
      </c>
      <c r="Y213" s="173"/>
      <c r="Z213" s="173"/>
      <c r="AA213" s="173"/>
      <c r="AB213" s="173"/>
      <c r="AC213" s="173"/>
      <c r="AD213" s="173"/>
      <c r="AE213" s="173"/>
      <c r="AF213" s="173"/>
      <c r="AG213" s="173"/>
      <c r="AH213" s="173"/>
      <c r="AI213" s="206">
        <v>2679925676.6500001</v>
      </c>
      <c r="AJ213" s="173"/>
      <c r="AK213" s="173"/>
      <c r="AL213" s="173"/>
      <c r="AM213" s="173"/>
      <c r="AN213" s="173"/>
      <c r="AO213" s="173"/>
      <c r="AP213" s="173"/>
      <c r="AQ213" s="173"/>
      <c r="AR213" s="173"/>
      <c r="AS213" s="173"/>
      <c r="AT213" s="173"/>
      <c r="AU213" s="173"/>
      <c r="AV213" s="205">
        <v>0.162574</v>
      </c>
      <c r="AW213" s="173"/>
      <c r="AX213" s="173"/>
      <c r="AY213" s="173"/>
      <c r="AZ213" s="173"/>
    </row>
    <row r="214" spans="2:52" ht="11.45" customHeight="1" x14ac:dyDescent="0.25">
      <c r="B214" s="203" t="s">
        <v>1401</v>
      </c>
      <c r="C214" s="173"/>
      <c r="D214" s="173"/>
      <c r="E214" s="173"/>
      <c r="F214" s="173"/>
      <c r="G214" s="173"/>
      <c r="H214" s="173"/>
      <c r="I214" s="173"/>
      <c r="J214" s="173"/>
      <c r="K214" s="204">
        <v>14892</v>
      </c>
      <c r="L214" s="173"/>
      <c r="M214" s="173"/>
      <c r="N214" s="173"/>
      <c r="O214" s="173"/>
      <c r="P214" s="173"/>
      <c r="Q214" s="173"/>
      <c r="R214" s="173"/>
      <c r="S214" s="173"/>
      <c r="T214" s="173"/>
      <c r="U214" s="173"/>
      <c r="V214" s="173"/>
      <c r="W214" s="173"/>
      <c r="X214" s="205">
        <v>0.11775497</v>
      </c>
      <c r="Y214" s="173"/>
      <c r="Z214" s="173"/>
      <c r="AA214" s="173"/>
      <c r="AB214" s="173"/>
      <c r="AC214" s="173"/>
      <c r="AD214" s="173"/>
      <c r="AE214" s="173"/>
      <c r="AF214" s="173"/>
      <c r="AG214" s="173"/>
      <c r="AH214" s="173"/>
      <c r="AI214" s="206">
        <v>2581886548.8400002</v>
      </c>
      <c r="AJ214" s="173"/>
      <c r="AK214" s="173"/>
      <c r="AL214" s="173"/>
      <c r="AM214" s="173"/>
      <c r="AN214" s="173"/>
      <c r="AO214" s="173"/>
      <c r="AP214" s="173"/>
      <c r="AQ214" s="173"/>
      <c r="AR214" s="173"/>
      <c r="AS214" s="173"/>
      <c r="AT214" s="173"/>
      <c r="AU214" s="173"/>
      <c r="AV214" s="205">
        <v>0.15662699999999999</v>
      </c>
      <c r="AW214" s="173"/>
      <c r="AX214" s="173"/>
      <c r="AY214" s="173"/>
      <c r="AZ214" s="173"/>
    </row>
    <row r="215" spans="2:52" ht="11.45" customHeight="1" x14ac:dyDescent="0.25">
      <c r="B215" s="203" t="s">
        <v>1402</v>
      </c>
      <c r="C215" s="173"/>
      <c r="D215" s="173"/>
      <c r="E215" s="173"/>
      <c r="F215" s="173"/>
      <c r="G215" s="173"/>
      <c r="H215" s="173"/>
      <c r="I215" s="173"/>
      <c r="J215" s="173"/>
      <c r="K215" s="204">
        <v>8176</v>
      </c>
      <c r="L215" s="173"/>
      <c r="M215" s="173"/>
      <c r="N215" s="173"/>
      <c r="O215" s="173"/>
      <c r="P215" s="173"/>
      <c r="Q215" s="173"/>
      <c r="R215" s="173"/>
      <c r="S215" s="173"/>
      <c r="T215" s="173"/>
      <c r="U215" s="173"/>
      <c r="V215" s="173"/>
      <c r="W215" s="173"/>
      <c r="X215" s="205">
        <v>6.4649789999999999E-2</v>
      </c>
      <c r="Y215" s="173"/>
      <c r="Z215" s="173"/>
      <c r="AA215" s="173"/>
      <c r="AB215" s="173"/>
      <c r="AC215" s="173"/>
      <c r="AD215" s="173"/>
      <c r="AE215" s="173"/>
      <c r="AF215" s="173"/>
      <c r="AG215" s="173"/>
      <c r="AH215" s="173"/>
      <c r="AI215" s="206">
        <v>1825394623.3499999</v>
      </c>
      <c r="AJ215" s="173"/>
      <c r="AK215" s="173"/>
      <c r="AL215" s="173"/>
      <c r="AM215" s="173"/>
      <c r="AN215" s="173"/>
      <c r="AO215" s="173"/>
      <c r="AP215" s="173"/>
      <c r="AQ215" s="173"/>
      <c r="AR215" s="173"/>
      <c r="AS215" s="173"/>
      <c r="AT215" s="173"/>
      <c r="AU215" s="173"/>
      <c r="AV215" s="205">
        <v>0.110735</v>
      </c>
      <c r="AW215" s="173"/>
      <c r="AX215" s="173"/>
      <c r="AY215" s="173"/>
      <c r="AZ215" s="173"/>
    </row>
    <row r="216" spans="2:52" ht="11.65" customHeight="1" x14ac:dyDescent="0.25">
      <c r="B216" s="203" t="s">
        <v>1403</v>
      </c>
      <c r="C216" s="173"/>
      <c r="D216" s="173"/>
      <c r="E216" s="173"/>
      <c r="F216" s="173"/>
      <c r="G216" s="173"/>
      <c r="H216" s="173"/>
      <c r="I216" s="173"/>
      <c r="J216" s="173"/>
      <c r="K216" s="204">
        <v>4920</v>
      </c>
      <c r="L216" s="173"/>
      <c r="M216" s="173"/>
      <c r="N216" s="173"/>
      <c r="O216" s="173"/>
      <c r="P216" s="173"/>
      <c r="Q216" s="173"/>
      <c r="R216" s="173"/>
      <c r="S216" s="173"/>
      <c r="T216" s="173"/>
      <c r="U216" s="173"/>
      <c r="V216" s="173"/>
      <c r="W216" s="173"/>
      <c r="X216" s="205">
        <v>3.8903739999999999E-2</v>
      </c>
      <c r="Y216" s="173"/>
      <c r="Z216" s="173"/>
      <c r="AA216" s="173"/>
      <c r="AB216" s="173"/>
      <c r="AC216" s="173"/>
      <c r="AD216" s="173"/>
      <c r="AE216" s="173"/>
      <c r="AF216" s="173"/>
      <c r="AG216" s="173"/>
      <c r="AH216" s="173"/>
      <c r="AI216" s="206">
        <v>1342575868.23</v>
      </c>
      <c r="AJ216" s="173"/>
      <c r="AK216" s="173"/>
      <c r="AL216" s="173"/>
      <c r="AM216" s="173"/>
      <c r="AN216" s="173"/>
      <c r="AO216" s="173"/>
      <c r="AP216" s="173"/>
      <c r="AQ216" s="173"/>
      <c r="AR216" s="173"/>
      <c r="AS216" s="173"/>
      <c r="AT216" s="173"/>
      <c r="AU216" s="173"/>
      <c r="AV216" s="205">
        <v>8.1446000000000005E-2</v>
      </c>
      <c r="AW216" s="173"/>
      <c r="AX216" s="173"/>
      <c r="AY216" s="173"/>
      <c r="AZ216" s="173"/>
    </row>
    <row r="217" spans="2:52" ht="11.45" customHeight="1" x14ac:dyDescent="0.25">
      <c r="B217" s="203" t="s">
        <v>1404</v>
      </c>
      <c r="C217" s="173"/>
      <c r="D217" s="173"/>
      <c r="E217" s="173"/>
      <c r="F217" s="173"/>
      <c r="G217" s="173"/>
      <c r="H217" s="173"/>
      <c r="I217" s="173"/>
      <c r="J217" s="173"/>
      <c r="K217" s="204">
        <v>3119</v>
      </c>
      <c r="L217" s="173"/>
      <c r="M217" s="173"/>
      <c r="N217" s="173"/>
      <c r="O217" s="173"/>
      <c r="P217" s="173"/>
      <c r="Q217" s="173"/>
      <c r="R217" s="173"/>
      <c r="S217" s="173"/>
      <c r="T217" s="173"/>
      <c r="U217" s="173"/>
      <c r="V217" s="173"/>
      <c r="W217" s="173"/>
      <c r="X217" s="205">
        <v>2.4662759999999999E-2</v>
      </c>
      <c r="Y217" s="173"/>
      <c r="Z217" s="173"/>
      <c r="AA217" s="173"/>
      <c r="AB217" s="173"/>
      <c r="AC217" s="173"/>
      <c r="AD217" s="173"/>
      <c r="AE217" s="173"/>
      <c r="AF217" s="173"/>
      <c r="AG217" s="173"/>
      <c r="AH217" s="173"/>
      <c r="AI217" s="206">
        <v>1008958928.79</v>
      </c>
      <c r="AJ217" s="173"/>
      <c r="AK217" s="173"/>
      <c r="AL217" s="173"/>
      <c r="AM217" s="173"/>
      <c r="AN217" s="173"/>
      <c r="AO217" s="173"/>
      <c r="AP217" s="173"/>
      <c r="AQ217" s="173"/>
      <c r="AR217" s="173"/>
      <c r="AS217" s="173"/>
      <c r="AT217" s="173"/>
      <c r="AU217" s="173"/>
      <c r="AV217" s="205">
        <v>6.1206999999999998E-2</v>
      </c>
      <c r="AW217" s="173"/>
      <c r="AX217" s="173"/>
      <c r="AY217" s="173"/>
      <c r="AZ217" s="173"/>
    </row>
    <row r="218" spans="2:52" ht="11.65" customHeight="1" x14ac:dyDescent="0.25">
      <c r="B218" s="203" t="s">
        <v>1405</v>
      </c>
      <c r="C218" s="173"/>
      <c r="D218" s="173"/>
      <c r="E218" s="173"/>
      <c r="F218" s="173"/>
      <c r="G218" s="173"/>
      <c r="H218" s="173"/>
      <c r="I218" s="173"/>
      <c r="J218" s="173"/>
      <c r="K218" s="204">
        <v>1939</v>
      </c>
      <c r="L218" s="173"/>
      <c r="M218" s="173"/>
      <c r="N218" s="173"/>
      <c r="O218" s="173"/>
      <c r="P218" s="173"/>
      <c r="Q218" s="173"/>
      <c r="R218" s="173"/>
      <c r="S218" s="173"/>
      <c r="T218" s="173"/>
      <c r="U218" s="173"/>
      <c r="V218" s="173"/>
      <c r="W218" s="173"/>
      <c r="X218" s="205">
        <v>1.5332180000000001E-2</v>
      </c>
      <c r="Y218" s="173"/>
      <c r="Z218" s="173"/>
      <c r="AA218" s="173"/>
      <c r="AB218" s="173"/>
      <c r="AC218" s="173"/>
      <c r="AD218" s="173"/>
      <c r="AE218" s="173"/>
      <c r="AF218" s="173"/>
      <c r="AG218" s="173"/>
      <c r="AH218" s="173"/>
      <c r="AI218" s="206">
        <v>725002271.45000005</v>
      </c>
      <c r="AJ218" s="173"/>
      <c r="AK218" s="173"/>
      <c r="AL218" s="173"/>
      <c r="AM218" s="173"/>
      <c r="AN218" s="173"/>
      <c r="AO218" s="173"/>
      <c r="AP218" s="173"/>
      <c r="AQ218" s="173"/>
      <c r="AR218" s="173"/>
      <c r="AS218" s="173"/>
      <c r="AT218" s="173"/>
      <c r="AU218" s="173"/>
      <c r="AV218" s="205">
        <v>4.3980999999999999E-2</v>
      </c>
      <c r="AW218" s="173"/>
      <c r="AX218" s="173"/>
      <c r="AY218" s="173"/>
      <c r="AZ218" s="173"/>
    </row>
    <row r="219" spans="2:52" ht="11.45" customHeight="1" x14ac:dyDescent="0.25">
      <c r="B219" s="203" t="s">
        <v>1406</v>
      </c>
      <c r="C219" s="173"/>
      <c r="D219" s="173"/>
      <c r="E219" s="173"/>
      <c r="F219" s="173"/>
      <c r="G219" s="173"/>
      <c r="H219" s="173"/>
      <c r="I219" s="173"/>
      <c r="J219" s="173"/>
      <c r="K219" s="204">
        <v>1282</v>
      </c>
      <c r="L219" s="173"/>
      <c r="M219" s="173"/>
      <c r="N219" s="173"/>
      <c r="O219" s="173"/>
      <c r="P219" s="173"/>
      <c r="Q219" s="173"/>
      <c r="R219" s="173"/>
      <c r="S219" s="173"/>
      <c r="T219" s="173"/>
      <c r="U219" s="173"/>
      <c r="V219" s="173"/>
      <c r="W219" s="173"/>
      <c r="X219" s="205">
        <v>1.013711E-2</v>
      </c>
      <c r="Y219" s="173"/>
      <c r="Z219" s="173"/>
      <c r="AA219" s="173"/>
      <c r="AB219" s="173"/>
      <c r="AC219" s="173"/>
      <c r="AD219" s="173"/>
      <c r="AE219" s="173"/>
      <c r="AF219" s="173"/>
      <c r="AG219" s="173"/>
      <c r="AH219" s="173"/>
      <c r="AI219" s="206">
        <v>543212635.01999998</v>
      </c>
      <c r="AJ219" s="173"/>
      <c r="AK219" s="173"/>
      <c r="AL219" s="173"/>
      <c r="AM219" s="173"/>
      <c r="AN219" s="173"/>
      <c r="AO219" s="173"/>
      <c r="AP219" s="173"/>
      <c r="AQ219" s="173"/>
      <c r="AR219" s="173"/>
      <c r="AS219" s="173"/>
      <c r="AT219" s="173"/>
      <c r="AU219" s="173"/>
      <c r="AV219" s="205">
        <v>3.2953000000000003E-2</v>
      </c>
      <c r="AW219" s="173"/>
      <c r="AX219" s="173"/>
      <c r="AY219" s="173"/>
      <c r="AZ219" s="173"/>
    </row>
    <row r="220" spans="2:52" ht="11.45" customHeight="1" x14ac:dyDescent="0.25">
      <c r="B220" s="203" t="s">
        <v>1407</v>
      </c>
      <c r="C220" s="173"/>
      <c r="D220" s="173"/>
      <c r="E220" s="173"/>
      <c r="F220" s="173"/>
      <c r="G220" s="173"/>
      <c r="H220" s="173"/>
      <c r="I220" s="173"/>
      <c r="J220" s="173"/>
      <c r="K220" s="204">
        <v>926</v>
      </c>
      <c r="L220" s="173"/>
      <c r="M220" s="173"/>
      <c r="N220" s="173"/>
      <c r="O220" s="173"/>
      <c r="P220" s="173"/>
      <c r="Q220" s="173"/>
      <c r="R220" s="173"/>
      <c r="S220" s="173"/>
      <c r="T220" s="173"/>
      <c r="U220" s="173"/>
      <c r="V220" s="173"/>
      <c r="W220" s="173"/>
      <c r="X220" s="205">
        <v>7.3221299999999996E-3</v>
      </c>
      <c r="Y220" s="173"/>
      <c r="Z220" s="173"/>
      <c r="AA220" s="173"/>
      <c r="AB220" s="173"/>
      <c r="AC220" s="173"/>
      <c r="AD220" s="173"/>
      <c r="AE220" s="173"/>
      <c r="AF220" s="173"/>
      <c r="AG220" s="173"/>
      <c r="AH220" s="173"/>
      <c r="AI220" s="206">
        <v>438894296.51999998</v>
      </c>
      <c r="AJ220" s="173"/>
      <c r="AK220" s="173"/>
      <c r="AL220" s="173"/>
      <c r="AM220" s="173"/>
      <c r="AN220" s="173"/>
      <c r="AO220" s="173"/>
      <c r="AP220" s="173"/>
      <c r="AQ220" s="173"/>
      <c r="AR220" s="173"/>
      <c r="AS220" s="173"/>
      <c r="AT220" s="173"/>
      <c r="AU220" s="173"/>
      <c r="AV220" s="205">
        <v>2.6624999999999999E-2</v>
      </c>
      <c r="AW220" s="173"/>
      <c r="AX220" s="173"/>
      <c r="AY220" s="173"/>
      <c r="AZ220" s="173"/>
    </row>
    <row r="221" spans="2:52" ht="11.65" customHeight="1" x14ac:dyDescent="0.25">
      <c r="B221" s="203" t="s">
        <v>1408</v>
      </c>
      <c r="C221" s="173"/>
      <c r="D221" s="173"/>
      <c r="E221" s="173"/>
      <c r="F221" s="173"/>
      <c r="G221" s="173"/>
      <c r="H221" s="173"/>
      <c r="I221" s="173"/>
      <c r="J221" s="173"/>
      <c r="K221" s="204">
        <v>643</v>
      </c>
      <c r="L221" s="173"/>
      <c r="M221" s="173"/>
      <c r="N221" s="173"/>
      <c r="O221" s="173"/>
      <c r="P221" s="173"/>
      <c r="Q221" s="173"/>
      <c r="R221" s="173"/>
      <c r="S221" s="173"/>
      <c r="T221" s="173"/>
      <c r="U221" s="173"/>
      <c r="V221" s="173"/>
      <c r="W221" s="173"/>
      <c r="X221" s="205">
        <v>5.0843700000000004E-3</v>
      </c>
      <c r="Y221" s="173"/>
      <c r="Z221" s="173"/>
      <c r="AA221" s="173"/>
      <c r="AB221" s="173"/>
      <c r="AC221" s="173"/>
      <c r="AD221" s="173"/>
      <c r="AE221" s="173"/>
      <c r="AF221" s="173"/>
      <c r="AG221" s="173"/>
      <c r="AH221" s="173"/>
      <c r="AI221" s="206">
        <v>337017228.67000002</v>
      </c>
      <c r="AJ221" s="173"/>
      <c r="AK221" s="173"/>
      <c r="AL221" s="173"/>
      <c r="AM221" s="173"/>
      <c r="AN221" s="173"/>
      <c r="AO221" s="173"/>
      <c r="AP221" s="173"/>
      <c r="AQ221" s="173"/>
      <c r="AR221" s="173"/>
      <c r="AS221" s="173"/>
      <c r="AT221" s="173"/>
      <c r="AU221" s="173"/>
      <c r="AV221" s="205">
        <v>2.0445000000000001E-2</v>
      </c>
      <c r="AW221" s="173"/>
      <c r="AX221" s="173"/>
      <c r="AY221" s="173"/>
      <c r="AZ221" s="173"/>
    </row>
    <row r="222" spans="2:52" ht="11.45" customHeight="1" x14ac:dyDescent="0.25">
      <c r="B222" s="203" t="s">
        <v>1409</v>
      </c>
      <c r="C222" s="173"/>
      <c r="D222" s="173"/>
      <c r="E222" s="173"/>
      <c r="F222" s="173"/>
      <c r="G222" s="173"/>
      <c r="H222" s="173"/>
      <c r="I222" s="173"/>
      <c r="J222" s="173"/>
      <c r="K222" s="204">
        <v>481</v>
      </c>
      <c r="L222" s="173"/>
      <c r="M222" s="173"/>
      <c r="N222" s="173"/>
      <c r="O222" s="173"/>
      <c r="P222" s="173"/>
      <c r="Q222" s="173"/>
      <c r="R222" s="173"/>
      <c r="S222" s="173"/>
      <c r="T222" s="173"/>
      <c r="U222" s="173"/>
      <c r="V222" s="173"/>
      <c r="W222" s="173"/>
      <c r="X222" s="205">
        <v>3.8033899999999998E-3</v>
      </c>
      <c r="Y222" s="173"/>
      <c r="Z222" s="173"/>
      <c r="AA222" s="173"/>
      <c r="AB222" s="173"/>
      <c r="AC222" s="173"/>
      <c r="AD222" s="173"/>
      <c r="AE222" s="173"/>
      <c r="AF222" s="173"/>
      <c r="AG222" s="173"/>
      <c r="AH222" s="173"/>
      <c r="AI222" s="206">
        <v>275473072.98000002</v>
      </c>
      <c r="AJ222" s="173"/>
      <c r="AK222" s="173"/>
      <c r="AL222" s="173"/>
      <c r="AM222" s="173"/>
      <c r="AN222" s="173"/>
      <c r="AO222" s="173"/>
      <c r="AP222" s="173"/>
      <c r="AQ222" s="173"/>
      <c r="AR222" s="173"/>
      <c r="AS222" s="173"/>
      <c r="AT222" s="173"/>
      <c r="AU222" s="173"/>
      <c r="AV222" s="205">
        <v>1.6711E-2</v>
      </c>
      <c r="AW222" s="173"/>
      <c r="AX222" s="173"/>
      <c r="AY222" s="173"/>
      <c r="AZ222" s="173"/>
    </row>
    <row r="223" spans="2:52" ht="11.65" customHeight="1" x14ac:dyDescent="0.25">
      <c r="B223" s="203" t="s">
        <v>1410</v>
      </c>
      <c r="C223" s="173"/>
      <c r="D223" s="173"/>
      <c r="E223" s="173"/>
      <c r="F223" s="173"/>
      <c r="G223" s="173"/>
      <c r="H223" s="173"/>
      <c r="I223" s="173"/>
      <c r="J223" s="173"/>
      <c r="K223" s="204">
        <v>337</v>
      </c>
      <c r="L223" s="173"/>
      <c r="M223" s="173"/>
      <c r="N223" s="173"/>
      <c r="O223" s="173"/>
      <c r="P223" s="173"/>
      <c r="Q223" s="173"/>
      <c r="R223" s="173"/>
      <c r="S223" s="173"/>
      <c r="T223" s="173"/>
      <c r="U223" s="173"/>
      <c r="V223" s="173"/>
      <c r="W223" s="173"/>
      <c r="X223" s="205">
        <v>2.66475E-3</v>
      </c>
      <c r="Y223" s="173"/>
      <c r="Z223" s="173"/>
      <c r="AA223" s="173"/>
      <c r="AB223" s="173"/>
      <c r="AC223" s="173"/>
      <c r="AD223" s="173"/>
      <c r="AE223" s="173"/>
      <c r="AF223" s="173"/>
      <c r="AG223" s="173"/>
      <c r="AH223" s="173"/>
      <c r="AI223" s="206">
        <v>210246477</v>
      </c>
      <c r="AJ223" s="173"/>
      <c r="AK223" s="173"/>
      <c r="AL223" s="173"/>
      <c r="AM223" s="173"/>
      <c r="AN223" s="173"/>
      <c r="AO223" s="173"/>
      <c r="AP223" s="173"/>
      <c r="AQ223" s="173"/>
      <c r="AR223" s="173"/>
      <c r="AS223" s="173"/>
      <c r="AT223" s="173"/>
      <c r="AU223" s="173"/>
      <c r="AV223" s="205">
        <v>1.2754E-2</v>
      </c>
      <c r="AW223" s="173"/>
      <c r="AX223" s="173"/>
      <c r="AY223" s="173"/>
      <c r="AZ223" s="173"/>
    </row>
    <row r="224" spans="2:52" ht="11.45" customHeight="1" x14ac:dyDescent="0.25">
      <c r="B224" s="203" t="s">
        <v>1411</v>
      </c>
      <c r="C224" s="173"/>
      <c r="D224" s="173"/>
      <c r="E224" s="173"/>
      <c r="F224" s="173"/>
      <c r="G224" s="173"/>
      <c r="H224" s="173"/>
      <c r="I224" s="173"/>
      <c r="J224" s="173"/>
      <c r="K224" s="204">
        <v>252</v>
      </c>
      <c r="L224" s="173"/>
      <c r="M224" s="173"/>
      <c r="N224" s="173"/>
      <c r="O224" s="173"/>
      <c r="P224" s="173"/>
      <c r="Q224" s="173"/>
      <c r="R224" s="173"/>
      <c r="S224" s="173"/>
      <c r="T224" s="173"/>
      <c r="U224" s="173"/>
      <c r="V224" s="173"/>
      <c r="W224" s="173"/>
      <c r="X224" s="205">
        <v>1.99263E-3</v>
      </c>
      <c r="Y224" s="173"/>
      <c r="Z224" s="173"/>
      <c r="AA224" s="173"/>
      <c r="AB224" s="173"/>
      <c r="AC224" s="173"/>
      <c r="AD224" s="173"/>
      <c r="AE224" s="173"/>
      <c r="AF224" s="173"/>
      <c r="AG224" s="173"/>
      <c r="AH224" s="173"/>
      <c r="AI224" s="206">
        <v>169439531.24000001</v>
      </c>
      <c r="AJ224" s="173"/>
      <c r="AK224" s="173"/>
      <c r="AL224" s="173"/>
      <c r="AM224" s="173"/>
      <c r="AN224" s="173"/>
      <c r="AO224" s="173"/>
      <c r="AP224" s="173"/>
      <c r="AQ224" s="173"/>
      <c r="AR224" s="173"/>
      <c r="AS224" s="173"/>
      <c r="AT224" s="173"/>
      <c r="AU224" s="173"/>
      <c r="AV224" s="205">
        <v>1.0279E-2</v>
      </c>
      <c r="AW224" s="173"/>
      <c r="AX224" s="173"/>
      <c r="AY224" s="173"/>
      <c r="AZ224" s="173"/>
    </row>
    <row r="225" spans="2:52" ht="11.45" customHeight="1" x14ac:dyDescent="0.25">
      <c r="B225" s="203" t="s">
        <v>1412</v>
      </c>
      <c r="C225" s="173"/>
      <c r="D225" s="173"/>
      <c r="E225" s="173"/>
      <c r="F225" s="173"/>
      <c r="G225" s="173"/>
      <c r="H225" s="173"/>
      <c r="I225" s="173"/>
      <c r="J225" s="173"/>
      <c r="K225" s="204">
        <v>214</v>
      </c>
      <c r="L225" s="173"/>
      <c r="M225" s="173"/>
      <c r="N225" s="173"/>
      <c r="O225" s="173"/>
      <c r="P225" s="173"/>
      <c r="Q225" s="173"/>
      <c r="R225" s="173"/>
      <c r="S225" s="173"/>
      <c r="T225" s="173"/>
      <c r="U225" s="173"/>
      <c r="V225" s="173"/>
      <c r="W225" s="173"/>
      <c r="X225" s="205">
        <v>1.6921499999999999E-3</v>
      </c>
      <c r="Y225" s="173"/>
      <c r="Z225" s="173"/>
      <c r="AA225" s="173"/>
      <c r="AB225" s="173"/>
      <c r="AC225" s="173"/>
      <c r="AD225" s="173"/>
      <c r="AE225" s="173"/>
      <c r="AF225" s="173"/>
      <c r="AG225" s="173"/>
      <c r="AH225" s="173"/>
      <c r="AI225" s="206">
        <v>154756329.13</v>
      </c>
      <c r="AJ225" s="173"/>
      <c r="AK225" s="173"/>
      <c r="AL225" s="173"/>
      <c r="AM225" s="173"/>
      <c r="AN225" s="173"/>
      <c r="AO225" s="173"/>
      <c r="AP225" s="173"/>
      <c r="AQ225" s="173"/>
      <c r="AR225" s="173"/>
      <c r="AS225" s="173"/>
      <c r="AT225" s="173"/>
      <c r="AU225" s="173"/>
      <c r="AV225" s="205">
        <v>9.3880000000000005E-3</v>
      </c>
      <c r="AW225" s="173"/>
      <c r="AX225" s="173"/>
      <c r="AY225" s="173"/>
      <c r="AZ225" s="173"/>
    </row>
    <row r="226" spans="2:52" ht="11.65" customHeight="1" x14ac:dyDescent="0.25">
      <c r="B226" s="203" t="s">
        <v>1413</v>
      </c>
      <c r="C226" s="173"/>
      <c r="D226" s="173"/>
      <c r="E226" s="173"/>
      <c r="F226" s="173"/>
      <c r="G226" s="173"/>
      <c r="H226" s="173"/>
      <c r="I226" s="173"/>
      <c r="J226" s="173"/>
      <c r="K226" s="204">
        <v>191</v>
      </c>
      <c r="L226" s="173"/>
      <c r="M226" s="173"/>
      <c r="N226" s="173"/>
      <c r="O226" s="173"/>
      <c r="P226" s="173"/>
      <c r="Q226" s="173"/>
      <c r="R226" s="173"/>
      <c r="S226" s="173"/>
      <c r="T226" s="173"/>
      <c r="U226" s="173"/>
      <c r="V226" s="173"/>
      <c r="W226" s="173"/>
      <c r="X226" s="205">
        <v>1.5102900000000001E-3</v>
      </c>
      <c r="Y226" s="173"/>
      <c r="Z226" s="173"/>
      <c r="AA226" s="173"/>
      <c r="AB226" s="173"/>
      <c r="AC226" s="173"/>
      <c r="AD226" s="173"/>
      <c r="AE226" s="173"/>
      <c r="AF226" s="173"/>
      <c r="AG226" s="173"/>
      <c r="AH226" s="173"/>
      <c r="AI226" s="206">
        <v>148053538.30000001</v>
      </c>
      <c r="AJ226" s="173"/>
      <c r="AK226" s="173"/>
      <c r="AL226" s="173"/>
      <c r="AM226" s="173"/>
      <c r="AN226" s="173"/>
      <c r="AO226" s="173"/>
      <c r="AP226" s="173"/>
      <c r="AQ226" s="173"/>
      <c r="AR226" s="173"/>
      <c r="AS226" s="173"/>
      <c r="AT226" s="173"/>
      <c r="AU226" s="173"/>
      <c r="AV226" s="205">
        <v>8.9809999999999994E-3</v>
      </c>
      <c r="AW226" s="173"/>
      <c r="AX226" s="173"/>
      <c r="AY226" s="173"/>
      <c r="AZ226" s="173"/>
    </row>
    <row r="227" spans="2:52" ht="11.45" customHeight="1" x14ac:dyDescent="0.25">
      <c r="B227" s="203" t="s">
        <v>1414</v>
      </c>
      <c r="C227" s="173"/>
      <c r="D227" s="173"/>
      <c r="E227" s="173"/>
      <c r="F227" s="173"/>
      <c r="G227" s="173"/>
      <c r="H227" s="173"/>
      <c r="I227" s="173"/>
      <c r="J227" s="173"/>
      <c r="K227" s="204">
        <v>147</v>
      </c>
      <c r="L227" s="173"/>
      <c r="M227" s="173"/>
      <c r="N227" s="173"/>
      <c r="O227" s="173"/>
      <c r="P227" s="173"/>
      <c r="Q227" s="173"/>
      <c r="R227" s="173"/>
      <c r="S227" s="173"/>
      <c r="T227" s="173"/>
      <c r="U227" s="173"/>
      <c r="V227" s="173"/>
      <c r="W227" s="173"/>
      <c r="X227" s="205">
        <v>1.16237E-3</v>
      </c>
      <c r="Y227" s="173"/>
      <c r="Z227" s="173"/>
      <c r="AA227" s="173"/>
      <c r="AB227" s="173"/>
      <c r="AC227" s="173"/>
      <c r="AD227" s="173"/>
      <c r="AE227" s="173"/>
      <c r="AF227" s="173"/>
      <c r="AG227" s="173"/>
      <c r="AH227" s="173"/>
      <c r="AI227" s="206">
        <v>121265117.31999999</v>
      </c>
      <c r="AJ227" s="173"/>
      <c r="AK227" s="173"/>
      <c r="AL227" s="173"/>
      <c r="AM227" s="173"/>
      <c r="AN227" s="173"/>
      <c r="AO227" s="173"/>
      <c r="AP227" s="173"/>
      <c r="AQ227" s="173"/>
      <c r="AR227" s="173"/>
      <c r="AS227" s="173"/>
      <c r="AT227" s="173"/>
      <c r="AU227" s="173"/>
      <c r="AV227" s="205">
        <v>7.3559999999999997E-3</v>
      </c>
      <c r="AW227" s="173"/>
      <c r="AX227" s="173"/>
      <c r="AY227" s="173"/>
      <c r="AZ227" s="173"/>
    </row>
    <row r="228" spans="2:52" ht="11.65" customHeight="1" x14ac:dyDescent="0.25">
      <c r="B228" s="203" t="s">
        <v>1415</v>
      </c>
      <c r="C228" s="173"/>
      <c r="D228" s="173"/>
      <c r="E228" s="173"/>
      <c r="F228" s="173"/>
      <c r="G228" s="173"/>
      <c r="H228" s="173"/>
      <c r="I228" s="173"/>
      <c r="J228" s="173"/>
      <c r="K228" s="204">
        <v>142</v>
      </c>
      <c r="L228" s="173"/>
      <c r="M228" s="173"/>
      <c r="N228" s="173"/>
      <c r="O228" s="173"/>
      <c r="P228" s="173"/>
      <c r="Q228" s="173"/>
      <c r="R228" s="173"/>
      <c r="S228" s="173"/>
      <c r="T228" s="173"/>
      <c r="U228" s="173"/>
      <c r="V228" s="173"/>
      <c r="W228" s="173"/>
      <c r="X228" s="205">
        <v>1.12283E-3</v>
      </c>
      <c r="Y228" s="173"/>
      <c r="Z228" s="173"/>
      <c r="AA228" s="173"/>
      <c r="AB228" s="173"/>
      <c r="AC228" s="173"/>
      <c r="AD228" s="173"/>
      <c r="AE228" s="173"/>
      <c r="AF228" s="173"/>
      <c r="AG228" s="173"/>
      <c r="AH228" s="173"/>
      <c r="AI228" s="206">
        <v>123984444.51000001</v>
      </c>
      <c r="AJ228" s="173"/>
      <c r="AK228" s="173"/>
      <c r="AL228" s="173"/>
      <c r="AM228" s="173"/>
      <c r="AN228" s="173"/>
      <c r="AO228" s="173"/>
      <c r="AP228" s="173"/>
      <c r="AQ228" s="173"/>
      <c r="AR228" s="173"/>
      <c r="AS228" s="173"/>
      <c r="AT228" s="173"/>
      <c r="AU228" s="173"/>
      <c r="AV228" s="205">
        <v>7.5209999999999999E-3</v>
      </c>
      <c r="AW228" s="173"/>
      <c r="AX228" s="173"/>
      <c r="AY228" s="173"/>
      <c r="AZ228" s="173"/>
    </row>
    <row r="229" spans="2:52" ht="11.45" customHeight="1" x14ac:dyDescent="0.25">
      <c r="B229" s="203" t="s">
        <v>1416</v>
      </c>
      <c r="C229" s="173"/>
      <c r="D229" s="173"/>
      <c r="E229" s="173"/>
      <c r="F229" s="173"/>
      <c r="G229" s="173"/>
      <c r="H229" s="173"/>
      <c r="I229" s="173"/>
      <c r="J229" s="173"/>
      <c r="K229" s="204">
        <v>153</v>
      </c>
      <c r="L229" s="173"/>
      <c r="M229" s="173"/>
      <c r="N229" s="173"/>
      <c r="O229" s="173"/>
      <c r="P229" s="173"/>
      <c r="Q229" s="173"/>
      <c r="R229" s="173"/>
      <c r="S229" s="173"/>
      <c r="T229" s="173"/>
      <c r="U229" s="173"/>
      <c r="V229" s="173"/>
      <c r="W229" s="173"/>
      <c r="X229" s="205">
        <v>1.20981E-3</v>
      </c>
      <c r="Y229" s="173"/>
      <c r="Z229" s="173"/>
      <c r="AA229" s="173"/>
      <c r="AB229" s="173"/>
      <c r="AC229" s="173"/>
      <c r="AD229" s="173"/>
      <c r="AE229" s="173"/>
      <c r="AF229" s="173"/>
      <c r="AG229" s="173"/>
      <c r="AH229" s="173"/>
      <c r="AI229" s="206">
        <v>141836070.18000001</v>
      </c>
      <c r="AJ229" s="173"/>
      <c r="AK229" s="173"/>
      <c r="AL229" s="173"/>
      <c r="AM229" s="173"/>
      <c r="AN229" s="173"/>
      <c r="AO229" s="173"/>
      <c r="AP229" s="173"/>
      <c r="AQ229" s="173"/>
      <c r="AR229" s="173"/>
      <c r="AS229" s="173"/>
      <c r="AT229" s="173"/>
      <c r="AU229" s="173"/>
      <c r="AV229" s="205">
        <v>8.6040000000000005E-3</v>
      </c>
      <c r="AW229" s="173"/>
      <c r="AX229" s="173"/>
      <c r="AY229" s="173"/>
      <c r="AZ229" s="173"/>
    </row>
    <row r="230" spans="2:52" ht="11.45" customHeight="1" x14ac:dyDescent="0.25">
      <c r="B230" s="203" t="s">
        <v>1417</v>
      </c>
      <c r="C230" s="173"/>
      <c r="D230" s="173"/>
      <c r="E230" s="173"/>
      <c r="F230" s="173"/>
      <c r="G230" s="173"/>
      <c r="H230" s="173"/>
      <c r="I230" s="173"/>
      <c r="J230" s="173"/>
      <c r="K230" s="204">
        <v>82</v>
      </c>
      <c r="L230" s="173"/>
      <c r="M230" s="173"/>
      <c r="N230" s="173"/>
      <c r="O230" s="173"/>
      <c r="P230" s="173"/>
      <c r="Q230" s="173"/>
      <c r="R230" s="173"/>
      <c r="S230" s="173"/>
      <c r="T230" s="173"/>
      <c r="U230" s="173"/>
      <c r="V230" s="173"/>
      <c r="W230" s="173"/>
      <c r="X230" s="205">
        <v>6.4840000000000004E-4</v>
      </c>
      <c r="Y230" s="173"/>
      <c r="Z230" s="173"/>
      <c r="AA230" s="173"/>
      <c r="AB230" s="173"/>
      <c r="AC230" s="173"/>
      <c r="AD230" s="173"/>
      <c r="AE230" s="173"/>
      <c r="AF230" s="173"/>
      <c r="AG230" s="173"/>
      <c r="AH230" s="173"/>
      <c r="AI230" s="206">
        <v>79633981.150000006</v>
      </c>
      <c r="AJ230" s="173"/>
      <c r="AK230" s="173"/>
      <c r="AL230" s="173"/>
      <c r="AM230" s="173"/>
      <c r="AN230" s="173"/>
      <c r="AO230" s="173"/>
      <c r="AP230" s="173"/>
      <c r="AQ230" s="173"/>
      <c r="AR230" s="173"/>
      <c r="AS230" s="173"/>
      <c r="AT230" s="173"/>
      <c r="AU230" s="173"/>
      <c r="AV230" s="205">
        <v>4.8310000000000002E-3</v>
      </c>
      <c r="AW230" s="173"/>
      <c r="AX230" s="173"/>
      <c r="AY230" s="173"/>
      <c r="AZ230" s="173"/>
    </row>
    <row r="231" spans="2:52" ht="11.65" customHeight="1" thickBot="1" x14ac:dyDescent="0.3">
      <c r="B231" s="203" t="s">
        <v>1182</v>
      </c>
      <c r="C231" s="173"/>
      <c r="D231" s="173"/>
      <c r="E231" s="173"/>
      <c r="F231" s="173"/>
      <c r="G231" s="173"/>
      <c r="H231" s="173"/>
      <c r="I231" s="173"/>
      <c r="J231" s="173"/>
      <c r="K231" s="204">
        <v>299</v>
      </c>
      <c r="L231" s="173"/>
      <c r="M231" s="173"/>
      <c r="N231" s="173"/>
      <c r="O231" s="173"/>
      <c r="P231" s="173"/>
      <c r="Q231" s="173"/>
      <c r="R231" s="173"/>
      <c r="S231" s="173"/>
      <c r="T231" s="173"/>
      <c r="U231" s="173"/>
      <c r="V231" s="173"/>
      <c r="W231" s="173"/>
      <c r="X231" s="205">
        <v>2.3642699999999999E-3</v>
      </c>
      <c r="Y231" s="173"/>
      <c r="Z231" s="173"/>
      <c r="AA231" s="173"/>
      <c r="AB231" s="173"/>
      <c r="AC231" s="173"/>
      <c r="AD231" s="173"/>
      <c r="AE231" s="173"/>
      <c r="AF231" s="173"/>
      <c r="AG231" s="173"/>
      <c r="AH231" s="173"/>
      <c r="AI231" s="206">
        <v>398995278.52999997</v>
      </c>
      <c r="AJ231" s="173"/>
      <c r="AK231" s="173"/>
      <c r="AL231" s="173"/>
      <c r="AM231" s="173"/>
      <c r="AN231" s="173"/>
      <c r="AO231" s="173"/>
      <c r="AP231" s="173"/>
      <c r="AQ231" s="173"/>
      <c r="AR231" s="173"/>
      <c r="AS231" s="173"/>
      <c r="AT231" s="173"/>
      <c r="AU231" s="173"/>
      <c r="AV231" s="205">
        <v>2.4204E-2</v>
      </c>
      <c r="AW231" s="173"/>
      <c r="AX231" s="173"/>
      <c r="AY231" s="173"/>
      <c r="AZ231" s="173"/>
    </row>
    <row r="232" spans="2:52" ht="11.45" customHeight="1" thickTop="1" x14ac:dyDescent="0.25">
      <c r="B232" s="209" t="s">
        <v>93</v>
      </c>
      <c r="C232" s="173"/>
      <c r="D232" s="173"/>
      <c r="E232" s="173"/>
      <c r="F232" s="173"/>
      <c r="G232" s="173"/>
      <c r="H232" s="173"/>
      <c r="I232" s="173"/>
      <c r="J232" s="173"/>
      <c r="K232" s="210">
        <v>126466</v>
      </c>
      <c r="L232" s="211"/>
      <c r="M232" s="211"/>
      <c r="N232" s="211"/>
      <c r="O232" s="211"/>
      <c r="P232" s="211"/>
      <c r="Q232" s="211"/>
      <c r="R232" s="211"/>
      <c r="S232" s="211"/>
      <c r="T232" s="211"/>
      <c r="U232" s="211"/>
      <c r="V232" s="211"/>
      <c r="W232" s="211"/>
      <c r="X232" s="212">
        <v>1.0000000099999999</v>
      </c>
      <c r="Y232" s="211"/>
      <c r="Z232" s="211"/>
      <c r="AA232" s="211"/>
      <c r="AB232" s="211"/>
      <c r="AC232" s="211"/>
      <c r="AD232" s="211"/>
      <c r="AE232" s="211"/>
      <c r="AF232" s="211"/>
      <c r="AG232" s="211"/>
      <c r="AH232" s="211"/>
      <c r="AI232" s="213">
        <v>16484344418.549999</v>
      </c>
      <c r="AJ232" s="211"/>
      <c r="AK232" s="211"/>
      <c r="AL232" s="211"/>
      <c r="AM232" s="211"/>
      <c r="AN232" s="211"/>
      <c r="AO232" s="211"/>
      <c r="AP232" s="211"/>
      <c r="AQ232" s="211"/>
      <c r="AR232" s="211"/>
      <c r="AS232" s="211"/>
      <c r="AT232" s="211"/>
      <c r="AU232" s="211"/>
      <c r="AV232" s="212">
        <v>0.99999800000000005</v>
      </c>
      <c r="AW232" s="211"/>
      <c r="AX232" s="211"/>
      <c r="AY232" s="211"/>
      <c r="AZ232" s="211"/>
    </row>
    <row r="233" spans="2:52" ht="11.65" customHeight="1" x14ac:dyDescent="0.25">
      <c r="B233" s="203" t="s">
        <v>1250</v>
      </c>
      <c r="C233" s="173"/>
      <c r="D233" s="173"/>
      <c r="E233" s="173"/>
      <c r="F233" s="173"/>
      <c r="G233" s="173"/>
      <c r="H233" s="173"/>
      <c r="I233" s="173"/>
      <c r="J233" s="173"/>
      <c r="K233" s="214" t="s">
        <v>1250</v>
      </c>
      <c r="L233" s="173"/>
      <c r="M233" s="173"/>
      <c r="N233" s="173"/>
      <c r="O233" s="173"/>
      <c r="P233" s="173"/>
      <c r="Q233" s="173"/>
      <c r="R233" s="173"/>
      <c r="S233" s="173"/>
      <c r="T233" s="173"/>
      <c r="U233" s="173"/>
      <c r="V233" s="173"/>
      <c r="W233" s="173"/>
      <c r="X233" s="214" t="s">
        <v>1250</v>
      </c>
      <c r="Y233" s="173"/>
      <c r="Z233" s="173"/>
      <c r="AA233" s="173"/>
      <c r="AB233" s="173"/>
      <c r="AC233" s="173"/>
      <c r="AD233" s="173"/>
      <c r="AE233" s="173"/>
      <c r="AF233" s="173"/>
      <c r="AG233" s="173"/>
      <c r="AH233" s="173"/>
      <c r="AI233" s="214" t="s">
        <v>1250</v>
      </c>
      <c r="AJ233" s="173"/>
      <c r="AK233" s="173"/>
      <c r="AL233" s="173"/>
      <c r="AM233" s="173"/>
      <c r="AN233" s="173"/>
      <c r="AO233" s="173"/>
      <c r="AP233" s="173"/>
      <c r="AQ233" s="173"/>
      <c r="AR233" s="173"/>
      <c r="AS233" s="173"/>
      <c r="AT233" s="173"/>
      <c r="AU233" s="173"/>
      <c r="AV233" s="214" t="s">
        <v>1250</v>
      </c>
      <c r="AW233" s="173"/>
      <c r="AX233" s="173"/>
      <c r="AY233" s="173"/>
      <c r="AZ233" s="173"/>
    </row>
    <row r="234" spans="2:52" ht="14.45" customHeight="1" x14ac:dyDescent="0.25">
      <c r="B234" s="198" t="s">
        <v>1418</v>
      </c>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row>
    <row r="235" spans="2:52" ht="18" customHeight="1" x14ac:dyDescent="0.25">
      <c r="B235" s="199" t="s">
        <v>1419</v>
      </c>
      <c r="C235" s="173"/>
      <c r="D235" s="173"/>
      <c r="E235" s="173"/>
      <c r="F235" s="173"/>
      <c r="G235" s="173"/>
      <c r="H235" s="173"/>
      <c r="I235" s="173"/>
      <c r="J235" s="173"/>
      <c r="K235" s="208" t="s">
        <v>667</v>
      </c>
      <c r="L235" s="173"/>
      <c r="M235" s="173"/>
      <c r="N235" s="173"/>
      <c r="O235" s="173"/>
      <c r="P235" s="173"/>
      <c r="Q235" s="173"/>
      <c r="R235" s="173"/>
      <c r="S235" s="173"/>
      <c r="T235" s="173"/>
      <c r="U235" s="173"/>
      <c r="V235" s="173"/>
      <c r="W235" s="173"/>
      <c r="X235" s="208" t="s">
        <v>1360</v>
      </c>
      <c r="Y235" s="173"/>
      <c r="Z235" s="173"/>
      <c r="AA235" s="173"/>
      <c r="AB235" s="173"/>
      <c r="AC235" s="173"/>
      <c r="AD235" s="173"/>
      <c r="AE235" s="173"/>
      <c r="AF235" s="173"/>
      <c r="AG235" s="173"/>
      <c r="AH235" s="173"/>
      <c r="AI235" s="208" t="s">
        <v>1361</v>
      </c>
      <c r="AJ235" s="173"/>
      <c r="AK235" s="173"/>
      <c r="AL235" s="173"/>
      <c r="AM235" s="173"/>
      <c r="AN235" s="173"/>
      <c r="AO235" s="173"/>
      <c r="AP235" s="173"/>
      <c r="AQ235" s="173"/>
      <c r="AR235" s="173"/>
      <c r="AS235" s="173"/>
      <c r="AT235" s="173"/>
      <c r="AU235" s="173"/>
      <c r="AV235" s="208" t="s">
        <v>1360</v>
      </c>
      <c r="AW235" s="173"/>
      <c r="AX235" s="173"/>
      <c r="AY235" s="173"/>
      <c r="AZ235" s="173"/>
    </row>
    <row r="236" spans="2:52" ht="11.45" customHeight="1" x14ac:dyDescent="0.25">
      <c r="B236" s="203" t="s">
        <v>1420</v>
      </c>
      <c r="C236" s="173"/>
      <c r="D236" s="173"/>
      <c r="E236" s="173"/>
      <c r="F236" s="173"/>
      <c r="G236" s="173"/>
      <c r="H236" s="173"/>
      <c r="I236" s="173"/>
      <c r="J236" s="173"/>
      <c r="K236" s="204">
        <v>10072</v>
      </c>
      <c r="L236" s="173"/>
      <c r="M236" s="173"/>
      <c r="N236" s="173"/>
      <c r="O236" s="173"/>
      <c r="P236" s="173"/>
      <c r="Q236" s="173"/>
      <c r="R236" s="173"/>
      <c r="S236" s="173"/>
      <c r="T236" s="173"/>
      <c r="U236" s="173"/>
      <c r="V236" s="173"/>
      <c r="W236" s="173"/>
      <c r="X236" s="205">
        <v>7.9641959999999998E-2</v>
      </c>
      <c r="Y236" s="173"/>
      <c r="Z236" s="173"/>
      <c r="AA236" s="173"/>
      <c r="AB236" s="173"/>
      <c r="AC236" s="173"/>
      <c r="AD236" s="173"/>
      <c r="AE236" s="173"/>
      <c r="AF236" s="173"/>
      <c r="AG236" s="173"/>
      <c r="AH236" s="173"/>
      <c r="AI236" s="206">
        <v>1176899813.3800001</v>
      </c>
      <c r="AJ236" s="173"/>
      <c r="AK236" s="173"/>
      <c r="AL236" s="173"/>
      <c r="AM236" s="173"/>
      <c r="AN236" s="173"/>
      <c r="AO236" s="173"/>
      <c r="AP236" s="173"/>
      <c r="AQ236" s="173"/>
      <c r="AR236" s="173"/>
      <c r="AS236" s="173"/>
      <c r="AT236" s="173"/>
      <c r="AU236" s="173"/>
      <c r="AV236" s="205">
        <v>7.1395E-2</v>
      </c>
      <c r="AW236" s="173"/>
      <c r="AX236" s="173"/>
      <c r="AY236" s="173"/>
      <c r="AZ236" s="173"/>
    </row>
    <row r="237" spans="2:52" ht="11.45" customHeight="1" x14ac:dyDescent="0.25">
      <c r="B237" s="203" t="s">
        <v>1421</v>
      </c>
      <c r="C237" s="173"/>
      <c r="D237" s="173"/>
      <c r="E237" s="173"/>
      <c r="F237" s="173"/>
      <c r="G237" s="173"/>
      <c r="H237" s="173"/>
      <c r="I237" s="173"/>
      <c r="J237" s="173"/>
      <c r="K237" s="204">
        <v>17795</v>
      </c>
      <c r="L237" s="173"/>
      <c r="M237" s="173"/>
      <c r="N237" s="173"/>
      <c r="O237" s="173"/>
      <c r="P237" s="173"/>
      <c r="Q237" s="173"/>
      <c r="R237" s="173"/>
      <c r="S237" s="173"/>
      <c r="T237" s="173"/>
      <c r="U237" s="173"/>
      <c r="V237" s="173"/>
      <c r="W237" s="173"/>
      <c r="X237" s="205">
        <v>0.14070975999999999</v>
      </c>
      <c r="Y237" s="173"/>
      <c r="Z237" s="173"/>
      <c r="AA237" s="173"/>
      <c r="AB237" s="173"/>
      <c r="AC237" s="173"/>
      <c r="AD237" s="173"/>
      <c r="AE237" s="173"/>
      <c r="AF237" s="173"/>
      <c r="AG237" s="173"/>
      <c r="AH237" s="173"/>
      <c r="AI237" s="206">
        <v>1938011063.0599999</v>
      </c>
      <c r="AJ237" s="173"/>
      <c r="AK237" s="173"/>
      <c r="AL237" s="173"/>
      <c r="AM237" s="173"/>
      <c r="AN237" s="173"/>
      <c r="AO237" s="173"/>
      <c r="AP237" s="173"/>
      <c r="AQ237" s="173"/>
      <c r="AR237" s="173"/>
      <c r="AS237" s="173"/>
      <c r="AT237" s="173"/>
      <c r="AU237" s="173"/>
      <c r="AV237" s="205">
        <v>0.117567</v>
      </c>
      <c r="AW237" s="173"/>
      <c r="AX237" s="173"/>
      <c r="AY237" s="173"/>
      <c r="AZ237" s="173"/>
    </row>
    <row r="238" spans="2:52" ht="11.65" customHeight="1" x14ac:dyDescent="0.25">
      <c r="B238" s="203" t="s">
        <v>1422</v>
      </c>
      <c r="C238" s="173"/>
      <c r="D238" s="173"/>
      <c r="E238" s="173"/>
      <c r="F238" s="173"/>
      <c r="G238" s="173"/>
      <c r="H238" s="173"/>
      <c r="I238" s="173"/>
      <c r="J238" s="173"/>
      <c r="K238" s="204">
        <v>27673</v>
      </c>
      <c r="L238" s="173"/>
      <c r="M238" s="173"/>
      <c r="N238" s="173"/>
      <c r="O238" s="173"/>
      <c r="P238" s="173"/>
      <c r="Q238" s="173"/>
      <c r="R238" s="173"/>
      <c r="S238" s="173"/>
      <c r="T238" s="173"/>
      <c r="U238" s="173"/>
      <c r="V238" s="173"/>
      <c r="W238" s="173"/>
      <c r="X238" s="205">
        <v>0.21881771</v>
      </c>
      <c r="Y238" s="173"/>
      <c r="Z238" s="173"/>
      <c r="AA238" s="173"/>
      <c r="AB238" s="173"/>
      <c r="AC238" s="173"/>
      <c r="AD238" s="173"/>
      <c r="AE238" s="173"/>
      <c r="AF238" s="173"/>
      <c r="AG238" s="173"/>
      <c r="AH238" s="173"/>
      <c r="AI238" s="206">
        <v>3309174693.6399999</v>
      </c>
      <c r="AJ238" s="173"/>
      <c r="AK238" s="173"/>
      <c r="AL238" s="173"/>
      <c r="AM238" s="173"/>
      <c r="AN238" s="173"/>
      <c r="AO238" s="173"/>
      <c r="AP238" s="173"/>
      <c r="AQ238" s="173"/>
      <c r="AR238" s="173"/>
      <c r="AS238" s="173"/>
      <c r="AT238" s="173"/>
      <c r="AU238" s="173"/>
      <c r="AV238" s="205">
        <v>0.20074700000000001</v>
      </c>
      <c r="AW238" s="173"/>
      <c r="AX238" s="173"/>
      <c r="AY238" s="173"/>
      <c r="AZ238" s="173"/>
    </row>
    <row r="239" spans="2:52" ht="11.45" customHeight="1" x14ac:dyDescent="0.25">
      <c r="B239" s="203" t="s">
        <v>1423</v>
      </c>
      <c r="C239" s="173"/>
      <c r="D239" s="173"/>
      <c r="E239" s="173"/>
      <c r="F239" s="173"/>
      <c r="G239" s="173"/>
      <c r="H239" s="173"/>
      <c r="I239" s="173"/>
      <c r="J239" s="173"/>
      <c r="K239" s="204">
        <v>27273</v>
      </c>
      <c r="L239" s="173"/>
      <c r="M239" s="173"/>
      <c r="N239" s="173"/>
      <c r="O239" s="173"/>
      <c r="P239" s="173"/>
      <c r="Q239" s="173"/>
      <c r="R239" s="173"/>
      <c r="S239" s="173"/>
      <c r="T239" s="173"/>
      <c r="U239" s="173"/>
      <c r="V239" s="173"/>
      <c r="W239" s="173"/>
      <c r="X239" s="205">
        <v>0.21565480000000001</v>
      </c>
      <c r="Y239" s="173"/>
      <c r="Z239" s="173"/>
      <c r="AA239" s="173"/>
      <c r="AB239" s="173"/>
      <c r="AC239" s="173"/>
      <c r="AD239" s="173"/>
      <c r="AE239" s="173"/>
      <c r="AF239" s="173"/>
      <c r="AG239" s="173"/>
      <c r="AH239" s="173"/>
      <c r="AI239" s="206">
        <v>3885518647.5900002</v>
      </c>
      <c r="AJ239" s="173"/>
      <c r="AK239" s="173"/>
      <c r="AL239" s="173"/>
      <c r="AM239" s="173"/>
      <c r="AN239" s="173"/>
      <c r="AO239" s="173"/>
      <c r="AP239" s="173"/>
      <c r="AQ239" s="173"/>
      <c r="AR239" s="173"/>
      <c r="AS239" s="173"/>
      <c r="AT239" s="173"/>
      <c r="AU239" s="173"/>
      <c r="AV239" s="205">
        <v>0.23571</v>
      </c>
      <c r="AW239" s="173"/>
      <c r="AX239" s="173"/>
      <c r="AY239" s="173"/>
      <c r="AZ239" s="173"/>
    </row>
    <row r="240" spans="2:52" ht="11.65" customHeight="1" x14ac:dyDescent="0.25">
      <c r="B240" s="203" t="s">
        <v>1424</v>
      </c>
      <c r="C240" s="173"/>
      <c r="D240" s="173"/>
      <c r="E240" s="173"/>
      <c r="F240" s="173"/>
      <c r="G240" s="173"/>
      <c r="H240" s="173"/>
      <c r="I240" s="173"/>
      <c r="J240" s="173"/>
      <c r="K240" s="204">
        <v>29232</v>
      </c>
      <c r="L240" s="173"/>
      <c r="M240" s="173"/>
      <c r="N240" s="173"/>
      <c r="O240" s="173"/>
      <c r="P240" s="173"/>
      <c r="Q240" s="173"/>
      <c r="R240" s="173"/>
      <c r="S240" s="173"/>
      <c r="T240" s="173"/>
      <c r="U240" s="173"/>
      <c r="V240" s="173"/>
      <c r="W240" s="173"/>
      <c r="X240" s="205">
        <v>0.23114513</v>
      </c>
      <c r="Y240" s="173"/>
      <c r="Z240" s="173"/>
      <c r="AA240" s="173"/>
      <c r="AB240" s="173"/>
      <c r="AC240" s="173"/>
      <c r="AD240" s="173"/>
      <c r="AE240" s="173"/>
      <c r="AF240" s="173"/>
      <c r="AG240" s="173"/>
      <c r="AH240" s="173"/>
      <c r="AI240" s="206">
        <v>4260847462.79</v>
      </c>
      <c r="AJ240" s="173"/>
      <c r="AK240" s="173"/>
      <c r="AL240" s="173"/>
      <c r="AM240" s="173"/>
      <c r="AN240" s="173"/>
      <c r="AO240" s="173"/>
      <c r="AP240" s="173"/>
      <c r="AQ240" s="173"/>
      <c r="AR240" s="173"/>
      <c r="AS240" s="173"/>
      <c r="AT240" s="173"/>
      <c r="AU240" s="173"/>
      <c r="AV240" s="205">
        <v>0.25847799999999999</v>
      </c>
      <c r="AW240" s="173"/>
      <c r="AX240" s="173"/>
      <c r="AY240" s="173"/>
      <c r="AZ240" s="173"/>
    </row>
    <row r="241" spans="2:52" ht="11.45" customHeight="1" x14ac:dyDescent="0.25">
      <c r="B241" s="203" t="s">
        <v>1425</v>
      </c>
      <c r="C241" s="173"/>
      <c r="D241" s="173"/>
      <c r="E241" s="173"/>
      <c r="F241" s="173"/>
      <c r="G241" s="173"/>
      <c r="H241" s="173"/>
      <c r="I241" s="173"/>
      <c r="J241" s="173"/>
      <c r="K241" s="204">
        <v>13318</v>
      </c>
      <c r="L241" s="173"/>
      <c r="M241" s="173"/>
      <c r="N241" s="173"/>
      <c r="O241" s="173"/>
      <c r="P241" s="173"/>
      <c r="Q241" s="173"/>
      <c r="R241" s="173"/>
      <c r="S241" s="173"/>
      <c r="T241" s="173"/>
      <c r="U241" s="173"/>
      <c r="V241" s="173"/>
      <c r="W241" s="173"/>
      <c r="X241" s="205">
        <v>0.10530894</v>
      </c>
      <c r="Y241" s="173"/>
      <c r="Z241" s="173"/>
      <c r="AA241" s="173"/>
      <c r="AB241" s="173"/>
      <c r="AC241" s="173"/>
      <c r="AD241" s="173"/>
      <c r="AE241" s="173"/>
      <c r="AF241" s="173"/>
      <c r="AG241" s="173"/>
      <c r="AH241" s="173"/>
      <c r="AI241" s="206">
        <v>1755769158.1400001</v>
      </c>
      <c r="AJ241" s="173"/>
      <c r="AK241" s="173"/>
      <c r="AL241" s="173"/>
      <c r="AM241" s="173"/>
      <c r="AN241" s="173"/>
      <c r="AO241" s="173"/>
      <c r="AP241" s="173"/>
      <c r="AQ241" s="173"/>
      <c r="AR241" s="173"/>
      <c r="AS241" s="173"/>
      <c r="AT241" s="173"/>
      <c r="AU241" s="173"/>
      <c r="AV241" s="205">
        <v>0.10651099999999999</v>
      </c>
      <c r="AW241" s="173"/>
      <c r="AX241" s="173"/>
      <c r="AY241" s="173"/>
      <c r="AZ241" s="173"/>
    </row>
    <row r="242" spans="2:52" ht="11.45" customHeight="1" x14ac:dyDescent="0.25">
      <c r="B242" s="203" t="s">
        <v>1426</v>
      </c>
      <c r="C242" s="173"/>
      <c r="D242" s="173"/>
      <c r="E242" s="173"/>
      <c r="F242" s="173"/>
      <c r="G242" s="173"/>
      <c r="H242" s="173"/>
      <c r="I242" s="173"/>
      <c r="J242" s="173"/>
      <c r="K242" s="204">
        <v>965</v>
      </c>
      <c r="L242" s="173"/>
      <c r="M242" s="173"/>
      <c r="N242" s="173"/>
      <c r="O242" s="173"/>
      <c r="P242" s="173"/>
      <c r="Q242" s="173"/>
      <c r="R242" s="173"/>
      <c r="S242" s="173"/>
      <c r="T242" s="173"/>
      <c r="U242" s="173"/>
      <c r="V242" s="173"/>
      <c r="W242" s="173"/>
      <c r="X242" s="205">
        <v>7.6305100000000001E-3</v>
      </c>
      <c r="Y242" s="173"/>
      <c r="Z242" s="173"/>
      <c r="AA242" s="173"/>
      <c r="AB242" s="173"/>
      <c r="AC242" s="173"/>
      <c r="AD242" s="173"/>
      <c r="AE242" s="173"/>
      <c r="AF242" s="173"/>
      <c r="AG242" s="173"/>
      <c r="AH242" s="173"/>
      <c r="AI242" s="206">
        <v>139432336.97</v>
      </c>
      <c r="AJ242" s="173"/>
      <c r="AK242" s="173"/>
      <c r="AL242" s="173"/>
      <c r="AM242" s="173"/>
      <c r="AN242" s="173"/>
      <c r="AO242" s="173"/>
      <c r="AP242" s="173"/>
      <c r="AQ242" s="173"/>
      <c r="AR242" s="173"/>
      <c r="AS242" s="173"/>
      <c r="AT242" s="173"/>
      <c r="AU242" s="173"/>
      <c r="AV242" s="205">
        <v>8.4580000000000002E-3</v>
      </c>
      <c r="AW242" s="173"/>
      <c r="AX242" s="173"/>
      <c r="AY242" s="173"/>
      <c r="AZ242" s="173"/>
    </row>
    <row r="243" spans="2:52" ht="11.65" customHeight="1" x14ac:dyDescent="0.25">
      <c r="B243" s="203" t="s">
        <v>1427</v>
      </c>
      <c r="C243" s="173"/>
      <c r="D243" s="173"/>
      <c r="E243" s="173"/>
      <c r="F243" s="173"/>
      <c r="G243" s="173"/>
      <c r="H243" s="173"/>
      <c r="I243" s="173"/>
      <c r="J243" s="173"/>
      <c r="K243" s="204">
        <v>48</v>
      </c>
      <c r="L243" s="173"/>
      <c r="M243" s="173"/>
      <c r="N243" s="173"/>
      <c r="O243" s="173"/>
      <c r="P243" s="173"/>
      <c r="Q243" s="173"/>
      <c r="R243" s="173"/>
      <c r="S243" s="173"/>
      <c r="T243" s="173"/>
      <c r="U243" s="173"/>
      <c r="V243" s="173"/>
      <c r="W243" s="173"/>
      <c r="X243" s="205">
        <v>3.7954999999999998E-4</v>
      </c>
      <c r="Y243" s="173"/>
      <c r="Z243" s="173"/>
      <c r="AA243" s="173"/>
      <c r="AB243" s="173"/>
      <c r="AC243" s="173"/>
      <c r="AD243" s="173"/>
      <c r="AE243" s="173"/>
      <c r="AF243" s="173"/>
      <c r="AG243" s="173"/>
      <c r="AH243" s="173"/>
      <c r="AI243" s="206">
        <v>5655277.8899999997</v>
      </c>
      <c r="AJ243" s="173"/>
      <c r="AK243" s="173"/>
      <c r="AL243" s="173"/>
      <c r="AM243" s="173"/>
      <c r="AN243" s="173"/>
      <c r="AO243" s="173"/>
      <c r="AP243" s="173"/>
      <c r="AQ243" s="173"/>
      <c r="AR243" s="173"/>
      <c r="AS243" s="173"/>
      <c r="AT243" s="173"/>
      <c r="AU243" s="173"/>
      <c r="AV243" s="205">
        <v>3.4299999999999999E-4</v>
      </c>
      <c r="AW243" s="173"/>
      <c r="AX243" s="173"/>
      <c r="AY243" s="173"/>
      <c r="AZ243" s="173"/>
    </row>
    <row r="244" spans="2:52" ht="11.45" customHeight="1" thickBot="1" x14ac:dyDescent="0.3">
      <c r="B244" s="203" t="s">
        <v>1428</v>
      </c>
      <c r="C244" s="173"/>
      <c r="D244" s="173"/>
      <c r="E244" s="173"/>
      <c r="F244" s="173"/>
      <c r="G244" s="173"/>
      <c r="H244" s="173"/>
      <c r="I244" s="173"/>
      <c r="J244" s="173"/>
      <c r="K244" s="204">
        <v>90</v>
      </c>
      <c r="L244" s="173"/>
      <c r="M244" s="173"/>
      <c r="N244" s="173"/>
      <c r="O244" s="173"/>
      <c r="P244" s="173"/>
      <c r="Q244" s="173"/>
      <c r="R244" s="173"/>
      <c r="S244" s="173"/>
      <c r="T244" s="173"/>
      <c r="U244" s="173"/>
      <c r="V244" s="173"/>
      <c r="W244" s="173"/>
      <c r="X244" s="205">
        <v>7.1164999999999998E-4</v>
      </c>
      <c r="Y244" s="173"/>
      <c r="Z244" s="173"/>
      <c r="AA244" s="173"/>
      <c r="AB244" s="173"/>
      <c r="AC244" s="173"/>
      <c r="AD244" s="173"/>
      <c r="AE244" s="173"/>
      <c r="AF244" s="173"/>
      <c r="AG244" s="173"/>
      <c r="AH244" s="173"/>
      <c r="AI244" s="206">
        <v>13035965.09</v>
      </c>
      <c r="AJ244" s="173"/>
      <c r="AK244" s="173"/>
      <c r="AL244" s="173"/>
      <c r="AM244" s="173"/>
      <c r="AN244" s="173"/>
      <c r="AO244" s="173"/>
      <c r="AP244" s="173"/>
      <c r="AQ244" s="173"/>
      <c r="AR244" s="173"/>
      <c r="AS244" s="173"/>
      <c r="AT244" s="173"/>
      <c r="AU244" s="173"/>
      <c r="AV244" s="205">
        <v>7.9100000000000004E-4</v>
      </c>
      <c r="AW244" s="173"/>
      <c r="AX244" s="173"/>
      <c r="AY244" s="173"/>
      <c r="AZ244" s="173"/>
    </row>
    <row r="245" spans="2:52" ht="11.65" customHeight="1" thickTop="1" x14ac:dyDescent="0.25">
      <c r="B245" s="209" t="s">
        <v>93</v>
      </c>
      <c r="C245" s="173"/>
      <c r="D245" s="173"/>
      <c r="E245" s="173"/>
      <c r="F245" s="173"/>
      <c r="G245" s="173"/>
      <c r="H245" s="173"/>
      <c r="I245" s="173"/>
      <c r="J245" s="173"/>
      <c r="K245" s="210">
        <v>126466</v>
      </c>
      <c r="L245" s="211"/>
      <c r="M245" s="211"/>
      <c r="N245" s="211"/>
      <c r="O245" s="211"/>
      <c r="P245" s="211"/>
      <c r="Q245" s="211"/>
      <c r="R245" s="211"/>
      <c r="S245" s="211"/>
      <c r="T245" s="211"/>
      <c r="U245" s="211"/>
      <c r="V245" s="211"/>
      <c r="W245" s="211"/>
      <c r="X245" s="212">
        <v>1.0000000099999999</v>
      </c>
      <c r="Y245" s="211"/>
      <c r="Z245" s="211"/>
      <c r="AA245" s="211"/>
      <c r="AB245" s="211"/>
      <c r="AC245" s="211"/>
      <c r="AD245" s="211"/>
      <c r="AE245" s="211"/>
      <c r="AF245" s="211"/>
      <c r="AG245" s="211"/>
      <c r="AH245" s="211"/>
      <c r="AI245" s="213">
        <v>16484344418.549999</v>
      </c>
      <c r="AJ245" s="211"/>
      <c r="AK245" s="211"/>
      <c r="AL245" s="211"/>
      <c r="AM245" s="211"/>
      <c r="AN245" s="211"/>
      <c r="AO245" s="211"/>
      <c r="AP245" s="211"/>
      <c r="AQ245" s="211"/>
      <c r="AR245" s="211"/>
      <c r="AS245" s="211"/>
      <c r="AT245" s="211"/>
      <c r="AU245" s="211"/>
      <c r="AV245" s="212">
        <v>1</v>
      </c>
      <c r="AW245" s="211"/>
      <c r="AX245" s="211"/>
      <c r="AY245" s="211"/>
      <c r="AZ245" s="211"/>
    </row>
    <row r="246" spans="2:52" ht="11.45" customHeight="1" x14ac:dyDescent="0.25">
      <c r="B246" s="203" t="s">
        <v>1250</v>
      </c>
      <c r="C246" s="173"/>
      <c r="D246" s="173"/>
      <c r="E246" s="173"/>
      <c r="F246" s="173"/>
      <c r="G246" s="173"/>
      <c r="H246" s="173"/>
      <c r="I246" s="173"/>
      <c r="J246" s="173"/>
      <c r="K246" s="214" t="s">
        <v>1250</v>
      </c>
      <c r="L246" s="173"/>
      <c r="M246" s="173"/>
      <c r="N246" s="173"/>
      <c r="O246" s="173"/>
      <c r="P246" s="173"/>
      <c r="Q246" s="173"/>
      <c r="R246" s="173"/>
      <c r="S246" s="173"/>
      <c r="T246" s="173"/>
      <c r="U246" s="173"/>
      <c r="V246" s="173"/>
      <c r="W246" s="173"/>
      <c r="X246" s="214" t="s">
        <v>1250</v>
      </c>
      <c r="Y246" s="173"/>
      <c r="Z246" s="173"/>
      <c r="AA246" s="173"/>
      <c r="AB246" s="173"/>
      <c r="AC246" s="173"/>
      <c r="AD246" s="173"/>
      <c r="AE246" s="173"/>
      <c r="AF246" s="173"/>
      <c r="AG246" s="173"/>
      <c r="AH246" s="173"/>
      <c r="AI246" s="214" t="s">
        <v>1250</v>
      </c>
      <c r="AJ246" s="173"/>
      <c r="AK246" s="173"/>
      <c r="AL246" s="173"/>
      <c r="AM246" s="173"/>
      <c r="AN246" s="173"/>
      <c r="AO246" s="173"/>
      <c r="AP246" s="173"/>
      <c r="AQ246" s="173"/>
      <c r="AR246" s="173"/>
      <c r="AS246" s="173"/>
      <c r="AT246" s="173"/>
      <c r="AU246" s="173"/>
      <c r="AV246" s="214" t="s">
        <v>1250</v>
      </c>
      <c r="AW246" s="173"/>
      <c r="AX246" s="173"/>
      <c r="AY246" s="173"/>
      <c r="AZ246" s="173"/>
    </row>
    <row r="247" spans="2:52" ht="14.45" customHeight="1" x14ac:dyDescent="0.25">
      <c r="B247" s="198" t="s">
        <v>1429</v>
      </c>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3"/>
    </row>
    <row r="248" spans="2:52" ht="18" customHeight="1" x14ac:dyDescent="0.25">
      <c r="B248" s="199" t="s">
        <v>1430</v>
      </c>
      <c r="C248" s="173"/>
      <c r="D248" s="173"/>
      <c r="E248" s="173"/>
      <c r="F248" s="173"/>
      <c r="G248" s="173"/>
      <c r="H248" s="173"/>
      <c r="I248" s="173"/>
      <c r="J248" s="173"/>
      <c r="K248" s="208" t="s">
        <v>667</v>
      </c>
      <c r="L248" s="173"/>
      <c r="M248" s="173"/>
      <c r="N248" s="173"/>
      <c r="O248" s="173"/>
      <c r="P248" s="173"/>
      <c r="Q248" s="173"/>
      <c r="R248" s="173"/>
      <c r="S248" s="173"/>
      <c r="T248" s="173"/>
      <c r="U248" s="173"/>
      <c r="V248" s="173"/>
      <c r="W248" s="173"/>
      <c r="X248" s="208" t="s">
        <v>1360</v>
      </c>
      <c r="Y248" s="173"/>
      <c r="Z248" s="173"/>
      <c r="AA248" s="173"/>
      <c r="AB248" s="173"/>
      <c r="AC248" s="173"/>
      <c r="AD248" s="173"/>
      <c r="AE248" s="173"/>
      <c r="AF248" s="173"/>
      <c r="AG248" s="173"/>
      <c r="AH248" s="173"/>
      <c r="AI248" s="208" t="s">
        <v>1361</v>
      </c>
      <c r="AJ248" s="173"/>
      <c r="AK248" s="173"/>
      <c r="AL248" s="173"/>
      <c r="AM248" s="173"/>
      <c r="AN248" s="173"/>
      <c r="AO248" s="173"/>
      <c r="AP248" s="173"/>
      <c r="AQ248" s="173"/>
      <c r="AR248" s="173"/>
      <c r="AS248" s="173"/>
      <c r="AT248" s="173"/>
      <c r="AU248" s="173"/>
      <c r="AV248" s="208" t="s">
        <v>1360</v>
      </c>
      <c r="AW248" s="173"/>
      <c r="AX248" s="173"/>
      <c r="AY248" s="173"/>
      <c r="AZ248" s="173"/>
    </row>
    <row r="249" spans="2:52" ht="11.45" customHeight="1" x14ac:dyDescent="0.25">
      <c r="B249" s="203" t="s">
        <v>1431</v>
      </c>
      <c r="C249" s="173"/>
      <c r="D249" s="173"/>
      <c r="E249" s="173"/>
      <c r="F249" s="173"/>
      <c r="G249" s="173"/>
      <c r="H249" s="173"/>
      <c r="I249" s="173"/>
      <c r="J249" s="173"/>
      <c r="K249" s="204">
        <v>99539</v>
      </c>
      <c r="L249" s="173"/>
      <c r="M249" s="173"/>
      <c r="N249" s="173"/>
      <c r="O249" s="173"/>
      <c r="P249" s="173"/>
      <c r="Q249" s="173"/>
      <c r="R249" s="173"/>
      <c r="S249" s="173"/>
      <c r="T249" s="173"/>
      <c r="U249" s="173"/>
      <c r="V249" s="173"/>
      <c r="W249" s="173"/>
      <c r="X249" s="205">
        <v>0.78708111000000003</v>
      </c>
      <c r="Y249" s="173"/>
      <c r="Z249" s="173"/>
      <c r="AA249" s="173"/>
      <c r="AB249" s="173"/>
      <c r="AC249" s="173"/>
      <c r="AD249" s="173"/>
      <c r="AE249" s="173"/>
      <c r="AF249" s="173"/>
      <c r="AG249" s="173"/>
      <c r="AH249" s="173"/>
      <c r="AI249" s="206">
        <v>12682171759.209999</v>
      </c>
      <c r="AJ249" s="173"/>
      <c r="AK249" s="173"/>
      <c r="AL249" s="173"/>
      <c r="AM249" s="173"/>
      <c r="AN249" s="173"/>
      <c r="AO249" s="173"/>
      <c r="AP249" s="173"/>
      <c r="AQ249" s="173"/>
      <c r="AR249" s="173"/>
      <c r="AS249" s="173"/>
      <c r="AT249" s="173"/>
      <c r="AU249" s="173"/>
      <c r="AV249" s="205">
        <v>0.76934599999999997</v>
      </c>
      <c r="AW249" s="173"/>
      <c r="AX249" s="173"/>
      <c r="AY249" s="173"/>
      <c r="AZ249" s="173"/>
    </row>
    <row r="250" spans="2:52" ht="11.65" customHeight="1" x14ac:dyDescent="0.25">
      <c r="B250" s="203" t="s">
        <v>1432</v>
      </c>
      <c r="C250" s="173"/>
      <c r="D250" s="173"/>
      <c r="E250" s="173"/>
      <c r="F250" s="173"/>
      <c r="G250" s="173"/>
      <c r="H250" s="173"/>
      <c r="I250" s="173"/>
      <c r="J250" s="173"/>
      <c r="K250" s="204">
        <v>14528</v>
      </c>
      <c r="L250" s="173"/>
      <c r="M250" s="173"/>
      <c r="N250" s="173"/>
      <c r="O250" s="173"/>
      <c r="P250" s="173"/>
      <c r="Q250" s="173"/>
      <c r="R250" s="173"/>
      <c r="S250" s="173"/>
      <c r="T250" s="173"/>
      <c r="U250" s="173"/>
      <c r="V250" s="173"/>
      <c r="W250" s="173"/>
      <c r="X250" s="205">
        <v>0.11487673</v>
      </c>
      <c r="Y250" s="173"/>
      <c r="Z250" s="173"/>
      <c r="AA250" s="173"/>
      <c r="AB250" s="173"/>
      <c r="AC250" s="173"/>
      <c r="AD250" s="173"/>
      <c r="AE250" s="173"/>
      <c r="AF250" s="173"/>
      <c r="AG250" s="173"/>
      <c r="AH250" s="173"/>
      <c r="AI250" s="206">
        <v>1975126218.25</v>
      </c>
      <c r="AJ250" s="173"/>
      <c r="AK250" s="173"/>
      <c r="AL250" s="173"/>
      <c r="AM250" s="173"/>
      <c r="AN250" s="173"/>
      <c r="AO250" s="173"/>
      <c r="AP250" s="173"/>
      <c r="AQ250" s="173"/>
      <c r="AR250" s="173"/>
      <c r="AS250" s="173"/>
      <c r="AT250" s="173"/>
      <c r="AU250" s="173"/>
      <c r="AV250" s="205">
        <v>0.11981799999999999</v>
      </c>
      <c r="AW250" s="173"/>
      <c r="AX250" s="173"/>
      <c r="AY250" s="173"/>
      <c r="AZ250" s="173"/>
    </row>
    <row r="251" spans="2:52" ht="11.45" customHeight="1" thickBot="1" x14ac:dyDescent="0.3">
      <c r="B251" s="203" t="s">
        <v>1433</v>
      </c>
      <c r="C251" s="173"/>
      <c r="D251" s="173"/>
      <c r="E251" s="173"/>
      <c r="F251" s="173"/>
      <c r="G251" s="173"/>
      <c r="H251" s="173"/>
      <c r="I251" s="173"/>
      <c r="J251" s="173"/>
      <c r="K251" s="204">
        <v>12399</v>
      </c>
      <c r="L251" s="173"/>
      <c r="M251" s="173"/>
      <c r="N251" s="173"/>
      <c r="O251" s="173"/>
      <c r="P251" s="173"/>
      <c r="Q251" s="173"/>
      <c r="R251" s="173"/>
      <c r="S251" s="173"/>
      <c r="T251" s="173"/>
      <c r="U251" s="173"/>
      <c r="V251" s="173"/>
      <c r="W251" s="173"/>
      <c r="X251" s="205">
        <v>9.8042160000000003E-2</v>
      </c>
      <c r="Y251" s="173"/>
      <c r="Z251" s="173"/>
      <c r="AA251" s="173"/>
      <c r="AB251" s="173"/>
      <c r="AC251" s="173"/>
      <c r="AD251" s="173"/>
      <c r="AE251" s="173"/>
      <c r="AF251" s="173"/>
      <c r="AG251" s="173"/>
      <c r="AH251" s="173"/>
      <c r="AI251" s="206">
        <v>1827046441.0899999</v>
      </c>
      <c r="AJ251" s="173"/>
      <c r="AK251" s="173"/>
      <c r="AL251" s="173"/>
      <c r="AM251" s="173"/>
      <c r="AN251" s="173"/>
      <c r="AO251" s="173"/>
      <c r="AP251" s="173"/>
      <c r="AQ251" s="173"/>
      <c r="AR251" s="173"/>
      <c r="AS251" s="173"/>
      <c r="AT251" s="173"/>
      <c r="AU251" s="173"/>
      <c r="AV251" s="205">
        <v>0.110835</v>
      </c>
      <c r="AW251" s="173"/>
      <c r="AX251" s="173"/>
      <c r="AY251" s="173"/>
      <c r="AZ251" s="173"/>
    </row>
    <row r="252" spans="2:52" ht="11.65" customHeight="1" thickTop="1" x14ac:dyDescent="0.25">
      <c r="B252" s="209" t="s">
        <v>93</v>
      </c>
      <c r="C252" s="173"/>
      <c r="D252" s="173"/>
      <c r="E252" s="173"/>
      <c r="F252" s="173"/>
      <c r="G252" s="173"/>
      <c r="H252" s="173"/>
      <c r="I252" s="173"/>
      <c r="J252" s="173"/>
      <c r="K252" s="210">
        <v>126466</v>
      </c>
      <c r="L252" s="211"/>
      <c r="M252" s="211"/>
      <c r="N252" s="211"/>
      <c r="O252" s="211"/>
      <c r="P252" s="211"/>
      <c r="Q252" s="211"/>
      <c r="R252" s="211"/>
      <c r="S252" s="211"/>
      <c r="T252" s="211"/>
      <c r="U252" s="211"/>
      <c r="V252" s="211"/>
      <c r="W252" s="211"/>
      <c r="X252" s="212">
        <v>1</v>
      </c>
      <c r="Y252" s="211"/>
      <c r="Z252" s="211"/>
      <c r="AA252" s="211"/>
      <c r="AB252" s="211"/>
      <c r="AC252" s="211"/>
      <c r="AD252" s="211"/>
      <c r="AE252" s="211"/>
      <c r="AF252" s="211"/>
      <c r="AG252" s="211"/>
      <c r="AH252" s="211"/>
      <c r="AI252" s="213">
        <v>16484344418.549999</v>
      </c>
      <c r="AJ252" s="211"/>
      <c r="AK252" s="211"/>
      <c r="AL252" s="211"/>
      <c r="AM252" s="211"/>
      <c r="AN252" s="211"/>
      <c r="AO252" s="211"/>
      <c r="AP252" s="211"/>
      <c r="AQ252" s="211"/>
      <c r="AR252" s="211"/>
      <c r="AS252" s="211"/>
      <c r="AT252" s="211"/>
      <c r="AU252" s="211"/>
      <c r="AV252" s="212">
        <v>0.99999899999999997</v>
      </c>
      <c r="AW252" s="211"/>
      <c r="AX252" s="211"/>
      <c r="AY252" s="211"/>
      <c r="AZ252" s="211"/>
    </row>
    <row r="253" spans="2:52" ht="11.45" customHeight="1" x14ac:dyDescent="0.25">
      <c r="B253" s="203" t="s">
        <v>1250</v>
      </c>
      <c r="C253" s="173"/>
      <c r="D253" s="173"/>
      <c r="E253" s="173"/>
      <c r="F253" s="173"/>
      <c r="G253" s="173"/>
      <c r="H253" s="173"/>
      <c r="I253" s="173"/>
      <c r="J253" s="173"/>
      <c r="K253" s="214" t="s">
        <v>1250</v>
      </c>
      <c r="L253" s="173"/>
      <c r="M253" s="173"/>
      <c r="N253" s="173"/>
      <c r="O253" s="173"/>
      <c r="P253" s="173"/>
      <c r="Q253" s="173"/>
      <c r="R253" s="173"/>
      <c r="S253" s="173"/>
      <c r="T253" s="173"/>
      <c r="U253" s="173"/>
      <c r="V253" s="173"/>
      <c r="W253" s="173"/>
      <c r="X253" s="214" t="s">
        <v>1250</v>
      </c>
      <c r="Y253" s="173"/>
      <c r="Z253" s="173"/>
      <c r="AA253" s="173"/>
      <c r="AB253" s="173"/>
      <c r="AC253" s="173"/>
      <c r="AD253" s="173"/>
      <c r="AE253" s="173"/>
      <c r="AF253" s="173"/>
      <c r="AG253" s="173"/>
      <c r="AH253" s="173"/>
      <c r="AI253" s="214" t="s">
        <v>1250</v>
      </c>
      <c r="AJ253" s="173"/>
      <c r="AK253" s="173"/>
      <c r="AL253" s="173"/>
      <c r="AM253" s="173"/>
      <c r="AN253" s="173"/>
      <c r="AO253" s="173"/>
      <c r="AP253" s="173"/>
      <c r="AQ253" s="173"/>
      <c r="AR253" s="173"/>
      <c r="AS253" s="173"/>
      <c r="AT253" s="173"/>
      <c r="AU253" s="173"/>
      <c r="AV253" s="214" t="s">
        <v>1250</v>
      </c>
      <c r="AW253" s="173"/>
      <c r="AX253" s="173"/>
      <c r="AY253" s="173"/>
      <c r="AZ253" s="173"/>
    </row>
    <row r="254" spans="2:52" ht="14.45" customHeight="1" x14ac:dyDescent="0.25">
      <c r="B254" s="198" t="s">
        <v>1434</v>
      </c>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3"/>
    </row>
    <row r="255" spans="2:52" ht="18" customHeight="1" x14ac:dyDescent="0.25">
      <c r="B255" s="199" t="s">
        <v>1435</v>
      </c>
      <c r="C255" s="173"/>
      <c r="D255" s="173"/>
      <c r="E255" s="173"/>
      <c r="F255" s="173"/>
      <c r="G255" s="173"/>
      <c r="H255" s="173"/>
      <c r="I255" s="173"/>
      <c r="J255" s="173"/>
      <c r="K255" s="208" t="s">
        <v>667</v>
      </c>
      <c r="L255" s="173"/>
      <c r="M255" s="173"/>
      <c r="N255" s="173"/>
      <c r="O255" s="173"/>
      <c r="P255" s="173"/>
      <c r="Q255" s="173"/>
      <c r="R255" s="173"/>
      <c r="S255" s="173"/>
      <c r="T255" s="173"/>
      <c r="U255" s="173"/>
      <c r="V255" s="173"/>
      <c r="W255" s="173"/>
      <c r="X255" s="208" t="s">
        <v>1360</v>
      </c>
      <c r="Y255" s="173"/>
      <c r="Z255" s="173"/>
      <c r="AA255" s="173"/>
      <c r="AB255" s="173"/>
      <c r="AC255" s="173"/>
      <c r="AD255" s="173"/>
      <c r="AE255" s="173"/>
      <c r="AF255" s="173"/>
      <c r="AG255" s="173"/>
      <c r="AH255" s="173"/>
      <c r="AI255" s="208" t="s">
        <v>1361</v>
      </c>
      <c r="AJ255" s="173"/>
      <c r="AK255" s="173"/>
      <c r="AL255" s="173"/>
      <c r="AM255" s="173"/>
      <c r="AN255" s="173"/>
      <c r="AO255" s="173"/>
      <c r="AP255" s="173"/>
      <c r="AQ255" s="173"/>
      <c r="AR255" s="173"/>
      <c r="AS255" s="173"/>
      <c r="AT255" s="173"/>
      <c r="AU255" s="173"/>
      <c r="AV255" s="208" t="s">
        <v>1360</v>
      </c>
      <c r="AW255" s="173"/>
      <c r="AX255" s="173"/>
      <c r="AY255" s="173"/>
      <c r="AZ255" s="173"/>
    </row>
    <row r="256" spans="2:52" ht="11.45" customHeight="1" x14ac:dyDescent="0.25">
      <c r="B256" s="203" t="s">
        <v>1436</v>
      </c>
      <c r="C256" s="173"/>
      <c r="D256" s="173"/>
      <c r="E256" s="173"/>
      <c r="F256" s="173"/>
      <c r="G256" s="173"/>
      <c r="H256" s="173"/>
      <c r="I256" s="173"/>
      <c r="J256" s="173"/>
      <c r="K256" s="204">
        <v>3386</v>
      </c>
      <c r="L256" s="173"/>
      <c r="M256" s="173"/>
      <c r="N256" s="173"/>
      <c r="O256" s="173"/>
      <c r="P256" s="173"/>
      <c r="Q256" s="173"/>
      <c r="R256" s="173"/>
      <c r="S256" s="173"/>
      <c r="T256" s="173"/>
      <c r="U256" s="173"/>
      <c r="V256" s="173"/>
      <c r="W256" s="173"/>
      <c r="X256" s="205">
        <v>2.6773990000000001E-2</v>
      </c>
      <c r="Y256" s="173"/>
      <c r="Z256" s="173"/>
      <c r="AA256" s="173"/>
      <c r="AB256" s="173"/>
      <c r="AC256" s="173"/>
      <c r="AD256" s="173"/>
      <c r="AE256" s="173"/>
      <c r="AF256" s="173"/>
      <c r="AG256" s="173"/>
      <c r="AH256" s="173"/>
      <c r="AI256" s="206">
        <v>150035594.78</v>
      </c>
      <c r="AJ256" s="173"/>
      <c r="AK256" s="173"/>
      <c r="AL256" s="173"/>
      <c r="AM256" s="173"/>
      <c r="AN256" s="173"/>
      <c r="AO256" s="173"/>
      <c r="AP256" s="173"/>
      <c r="AQ256" s="173"/>
      <c r="AR256" s="173"/>
      <c r="AS256" s="173"/>
      <c r="AT256" s="173"/>
      <c r="AU256" s="173"/>
      <c r="AV256" s="205">
        <v>9.1020000000000007E-3</v>
      </c>
      <c r="AW256" s="173"/>
      <c r="AX256" s="173"/>
      <c r="AY256" s="173"/>
      <c r="AZ256" s="173"/>
    </row>
    <row r="257" spans="2:52" ht="11.65" customHeight="1" x14ac:dyDescent="0.25">
      <c r="B257" s="203" t="s">
        <v>1437</v>
      </c>
      <c r="C257" s="173"/>
      <c r="D257" s="173"/>
      <c r="E257" s="173"/>
      <c r="F257" s="173"/>
      <c r="G257" s="173"/>
      <c r="H257" s="173"/>
      <c r="I257" s="173"/>
      <c r="J257" s="173"/>
      <c r="K257" s="204">
        <v>2110</v>
      </c>
      <c r="L257" s="173"/>
      <c r="M257" s="173"/>
      <c r="N257" s="173"/>
      <c r="O257" s="173"/>
      <c r="P257" s="173"/>
      <c r="Q257" s="173"/>
      <c r="R257" s="173"/>
      <c r="S257" s="173"/>
      <c r="T257" s="173"/>
      <c r="U257" s="173"/>
      <c r="V257" s="173"/>
      <c r="W257" s="173"/>
      <c r="X257" s="205">
        <v>1.6684330000000001E-2</v>
      </c>
      <c r="Y257" s="173"/>
      <c r="Z257" s="173"/>
      <c r="AA257" s="173"/>
      <c r="AB257" s="173"/>
      <c r="AC257" s="173"/>
      <c r="AD257" s="173"/>
      <c r="AE257" s="173"/>
      <c r="AF257" s="173"/>
      <c r="AG257" s="173"/>
      <c r="AH257" s="173"/>
      <c r="AI257" s="206">
        <v>163438638.69999999</v>
      </c>
      <c r="AJ257" s="173"/>
      <c r="AK257" s="173"/>
      <c r="AL257" s="173"/>
      <c r="AM257" s="173"/>
      <c r="AN257" s="173"/>
      <c r="AO257" s="173"/>
      <c r="AP257" s="173"/>
      <c r="AQ257" s="173"/>
      <c r="AR257" s="173"/>
      <c r="AS257" s="173"/>
      <c r="AT257" s="173"/>
      <c r="AU257" s="173"/>
      <c r="AV257" s="205">
        <v>9.9150000000000002E-3</v>
      </c>
      <c r="AW257" s="173"/>
      <c r="AX257" s="173"/>
      <c r="AY257" s="173"/>
      <c r="AZ257" s="173"/>
    </row>
    <row r="258" spans="2:52" ht="11.45" customHeight="1" x14ac:dyDescent="0.25">
      <c r="B258" s="203" t="s">
        <v>1438</v>
      </c>
      <c r="C258" s="173"/>
      <c r="D258" s="173"/>
      <c r="E258" s="173"/>
      <c r="F258" s="173"/>
      <c r="G258" s="173"/>
      <c r="H258" s="173"/>
      <c r="I258" s="173"/>
      <c r="J258" s="173"/>
      <c r="K258" s="204">
        <v>2937</v>
      </c>
      <c r="L258" s="173"/>
      <c r="M258" s="173"/>
      <c r="N258" s="173"/>
      <c r="O258" s="173"/>
      <c r="P258" s="173"/>
      <c r="Q258" s="173"/>
      <c r="R258" s="173"/>
      <c r="S258" s="173"/>
      <c r="T258" s="173"/>
      <c r="U258" s="173"/>
      <c r="V258" s="173"/>
      <c r="W258" s="173"/>
      <c r="X258" s="205">
        <v>2.3223629999999999E-2</v>
      </c>
      <c r="Y258" s="173"/>
      <c r="Z258" s="173"/>
      <c r="AA258" s="173"/>
      <c r="AB258" s="173"/>
      <c r="AC258" s="173"/>
      <c r="AD258" s="173"/>
      <c r="AE258" s="173"/>
      <c r="AF258" s="173"/>
      <c r="AG258" s="173"/>
      <c r="AH258" s="173"/>
      <c r="AI258" s="206">
        <v>267155323.31999999</v>
      </c>
      <c r="AJ258" s="173"/>
      <c r="AK258" s="173"/>
      <c r="AL258" s="173"/>
      <c r="AM258" s="173"/>
      <c r="AN258" s="173"/>
      <c r="AO258" s="173"/>
      <c r="AP258" s="173"/>
      <c r="AQ258" s="173"/>
      <c r="AR258" s="173"/>
      <c r="AS258" s="173"/>
      <c r="AT258" s="173"/>
      <c r="AU258" s="173"/>
      <c r="AV258" s="205">
        <v>1.6206999999999999E-2</v>
      </c>
      <c r="AW258" s="173"/>
      <c r="AX258" s="173"/>
      <c r="AY258" s="173"/>
      <c r="AZ258" s="173"/>
    </row>
    <row r="259" spans="2:52" ht="11.65" customHeight="1" x14ac:dyDescent="0.25">
      <c r="B259" s="203" t="s">
        <v>1439</v>
      </c>
      <c r="C259" s="173"/>
      <c r="D259" s="173"/>
      <c r="E259" s="173"/>
      <c r="F259" s="173"/>
      <c r="G259" s="173"/>
      <c r="H259" s="173"/>
      <c r="I259" s="173"/>
      <c r="J259" s="173"/>
      <c r="K259" s="204">
        <v>4044</v>
      </c>
      <c r="L259" s="173"/>
      <c r="M259" s="173"/>
      <c r="N259" s="173"/>
      <c r="O259" s="173"/>
      <c r="P259" s="173"/>
      <c r="Q259" s="173"/>
      <c r="R259" s="173"/>
      <c r="S259" s="173"/>
      <c r="T259" s="173"/>
      <c r="U259" s="173"/>
      <c r="V259" s="173"/>
      <c r="W259" s="173"/>
      <c r="X259" s="205">
        <v>3.197697E-2</v>
      </c>
      <c r="Y259" s="173"/>
      <c r="Z259" s="173"/>
      <c r="AA259" s="173"/>
      <c r="AB259" s="173"/>
      <c r="AC259" s="173"/>
      <c r="AD259" s="173"/>
      <c r="AE259" s="173"/>
      <c r="AF259" s="173"/>
      <c r="AG259" s="173"/>
      <c r="AH259" s="173"/>
      <c r="AI259" s="206">
        <v>453543183.56999999</v>
      </c>
      <c r="AJ259" s="173"/>
      <c r="AK259" s="173"/>
      <c r="AL259" s="173"/>
      <c r="AM259" s="173"/>
      <c r="AN259" s="173"/>
      <c r="AO259" s="173"/>
      <c r="AP259" s="173"/>
      <c r="AQ259" s="173"/>
      <c r="AR259" s="173"/>
      <c r="AS259" s="173"/>
      <c r="AT259" s="173"/>
      <c r="AU259" s="173"/>
      <c r="AV259" s="205">
        <v>2.7514E-2</v>
      </c>
      <c r="AW259" s="173"/>
      <c r="AX259" s="173"/>
      <c r="AY259" s="173"/>
      <c r="AZ259" s="173"/>
    </row>
    <row r="260" spans="2:52" ht="11.45" customHeight="1" x14ac:dyDescent="0.25">
      <c r="B260" s="203" t="s">
        <v>1440</v>
      </c>
      <c r="C260" s="173"/>
      <c r="D260" s="173"/>
      <c r="E260" s="173"/>
      <c r="F260" s="173"/>
      <c r="G260" s="173"/>
      <c r="H260" s="173"/>
      <c r="I260" s="173"/>
      <c r="J260" s="173"/>
      <c r="K260" s="204">
        <v>5606</v>
      </c>
      <c r="L260" s="173"/>
      <c r="M260" s="173"/>
      <c r="N260" s="173"/>
      <c r="O260" s="173"/>
      <c r="P260" s="173"/>
      <c r="Q260" s="173"/>
      <c r="R260" s="173"/>
      <c r="S260" s="173"/>
      <c r="T260" s="173"/>
      <c r="U260" s="173"/>
      <c r="V260" s="173"/>
      <c r="W260" s="173"/>
      <c r="X260" s="205">
        <v>4.4328119999999999E-2</v>
      </c>
      <c r="Y260" s="173"/>
      <c r="Z260" s="173"/>
      <c r="AA260" s="173"/>
      <c r="AB260" s="173"/>
      <c r="AC260" s="173"/>
      <c r="AD260" s="173"/>
      <c r="AE260" s="173"/>
      <c r="AF260" s="173"/>
      <c r="AG260" s="173"/>
      <c r="AH260" s="173"/>
      <c r="AI260" s="206">
        <v>698610300.92999995</v>
      </c>
      <c r="AJ260" s="173"/>
      <c r="AK260" s="173"/>
      <c r="AL260" s="173"/>
      <c r="AM260" s="173"/>
      <c r="AN260" s="173"/>
      <c r="AO260" s="173"/>
      <c r="AP260" s="173"/>
      <c r="AQ260" s="173"/>
      <c r="AR260" s="173"/>
      <c r="AS260" s="173"/>
      <c r="AT260" s="173"/>
      <c r="AU260" s="173"/>
      <c r="AV260" s="205">
        <v>4.2380000000000001E-2</v>
      </c>
      <c r="AW260" s="173"/>
      <c r="AX260" s="173"/>
      <c r="AY260" s="173"/>
      <c r="AZ260" s="173"/>
    </row>
    <row r="261" spans="2:52" ht="11.45" customHeight="1" x14ac:dyDescent="0.25">
      <c r="B261" s="203" t="s">
        <v>1441</v>
      </c>
      <c r="C261" s="173"/>
      <c r="D261" s="173"/>
      <c r="E261" s="173"/>
      <c r="F261" s="173"/>
      <c r="G261" s="173"/>
      <c r="H261" s="173"/>
      <c r="I261" s="173"/>
      <c r="J261" s="173"/>
      <c r="K261" s="204">
        <v>6753</v>
      </c>
      <c r="L261" s="173"/>
      <c r="M261" s="173"/>
      <c r="N261" s="173"/>
      <c r="O261" s="173"/>
      <c r="P261" s="173"/>
      <c r="Q261" s="173"/>
      <c r="R261" s="173"/>
      <c r="S261" s="173"/>
      <c r="T261" s="173"/>
      <c r="U261" s="173"/>
      <c r="V261" s="173"/>
      <c r="W261" s="173"/>
      <c r="X261" s="205">
        <v>5.3397750000000001E-2</v>
      </c>
      <c r="Y261" s="173"/>
      <c r="Z261" s="173"/>
      <c r="AA261" s="173"/>
      <c r="AB261" s="173"/>
      <c r="AC261" s="173"/>
      <c r="AD261" s="173"/>
      <c r="AE261" s="173"/>
      <c r="AF261" s="173"/>
      <c r="AG261" s="173"/>
      <c r="AH261" s="173"/>
      <c r="AI261" s="206">
        <v>912381263.88</v>
      </c>
      <c r="AJ261" s="173"/>
      <c r="AK261" s="173"/>
      <c r="AL261" s="173"/>
      <c r="AM261" s="173"/>
      <c r="AN261" s="173"/>
      <c r="AO261" s="173"/>
      <c r="AP261" s="173"/>
      <c r="AQ261" s="173"/>
      <c r="AR261" s="173"/>
      <c r="AS261" s="173"/>
      <c r="AT261" s="173"/>
      <c r="AU261" s="173"/>
      <c r="AV261" s="205">
        <v>5.5348000000000001E-2</v>
      </c>
      <c r="AW261" s="173"/>
      <c r="AX261" s="173"/>
      <c r="AY261" s="173"/>
      <c r="AZ261" s="173"/>
    </row>
    <row r="262" spans="2:52" ht="11.65" customHeight="1" x14ac:dyDescent="0.25">
      <c r="B262" s="203" t="s">
        <v>1442</v>
      </c>
      <c r="C262" s="173"/>
      <c r="D262" s="173"/>
      <c r="E262" s="173"/>
      <c r="F262" s="173"/>
      <c r="G262" s="173"/>
      <c r="H262" s="173"/>
      <c r="I262" s="173"/>
      <c r="J262" s="173"/>
      <c r="K262" s="204">
        <v>8178</v>
      </c>
      <c r="L262" s="173"/>
      <c r="M262" s="173"/>
      <c r="N262" s="173"/>
      <c r="O262" s="173"/>
      <c r="P262" s="173"/>
      <c r="Q262" s="173"/>
      <c r="R262" s="173"/>
      <c r="S262" s="173"/>
      <c r="T262" s="173"/>
      <c r="U262" s="173"/>
      <c r="V262" s="173"/>
      <c r="W262" s="173"/>
      <c r="X262" s="205">
        <v>6.4665600000000004E-2</v>
      </c>
      <c r="Y262" s="173"/>
      <c r="Z262" s="173"/>
      <c r="AA262" s="173"/>
      <c r="AB262" s="173"/>
      <c r="AC262" s="173"/>
      <c r="AD262" s="173"/>
      <c r="AE262" s="173"/>
      <c r="AF262" s="173"/>
      <c r="AG262" s="173"/>
      <c r="AH262" s="173"/>
      <c r="AI262" s="206">
        <v>1147597651.46</v>
      </c>
      <c r="AJ262" s="173"/>
      <c r="AK262" s="173"/>
      <c r="AL262" s="173"/>
      <c r="AM262" s="173"/>
      <c r="AN262" s="173"/>
      <c r="AO262" s="173"/>
      <c r="AP262" s="173"/>
      <c r="AQ262" s="173"/>
      <c r="AR262" s="173"/>
      <c r="AS262" s="173"/>
      <c r="AT262" s="173"/>
      <c r="AU262" s="173"/>
      <c r="AV262" s="205">
        <v>6.9616999999999998E-2</v>
      </c>
      <c r="AW262" s="173"/>
      <c r="AX262" s="173"/>
      <c r="AY262" s="173"/>
      <c r="AZ262" s="173"/>
    </row>
    <row r="263" spans="2:52" ht="11.45" customHeight="1" x14ac:dyDescent="0.25">
      <c r="B263" s="203" t="s">
        <v>1443</v>
      </c>
      <c r="C263" s="173"/>
      <c r="D263" s="173"/>
      <c r="E263" s="173"/>
      <c r="F263" s="173"/>
      <c r="G263" s="173"/>
      <c r="H263" s="173"/>
      <c r="I263" s="173"/>
      <c r="J263" s="173"/>
      <c r="K263" s="204">
        <v>9561</v>
      </c>
      <c r="L263" s="173"/>
      <c r="M263" s="173"/>
      <c r="N263" s="173"/>
      <c r="O263" s="173"/>
      <c r="P263" s="173"/>
      <c r="Q263" s="173"/>
      <c r="R263" s="173"/>
      <c r="S263" s="173"/>
      <c r="T263" s="173"/>
      <c r="U263" s="173"/>
      <c r="V263" s="173"/>
      <c r="W263" s="173"/>
      <c r="X263" s="205">
        <v>7.5601349999999998E-2</v>
      </c>
      <c r="Y263" s="173"/>
      <c r="Z263" s="173"/>
      <c r="AA263" s="173"/>
      <c r="AB263" s="173"/>
      <c r="AC263" s="173"/>
      <c r="AD263" s="173"/>
      <c r="AE263" s="173"/>
      <c r="AF263" s="173"/>
      <c r="AG263" s="173"/>
      <c r="AH263" s="173"/>
      <c r="AI263" s="206">
        <v>1357464385.75</v>
      </c>
      <c r="AJ263" s="173"/>
      <c r="AK263" s="173"/>
      <c r="AL263" s="173"/>
      <c r="AM263" s="173"/>
      <c r="AN263" s="173"/>
      <c r="AO263" s="173"/>
      <c r="AP263" s="173"/>
      <c r="AQ263" s="173"/>
      <c r="AR263" s="173"/>
      <c r="AS263" s="173"/>
      <c r="AT263" s="173"/>
      <c r="AU263" s="173"/>
      <c r="AV263" s="205">
        <v>8.2349000000000006E-2</v>
      </c>
      <c r="AW263" s="173"/>
      <c r="AX263" s="173"/>
      <c r="AY263" s="173"/>
      <c r="AZ263" s="173"/>
    </row>
    <row r="264" spans="2:52" ht="11.65" customHeight="1" x14ac:dyDescent="0.25">
      <c r="B264" s="203" t="s">
        <v>1444</v>
      </c>
      <c r="C264" s="173"/>
      <c r="D264" s="173"/>
      <c r="E264" s="173"/>
      <c r="F264" s="173"/>
      <c r="G264" s="173"/>
      <c r="H264" s="173"/>
      <c r="I264" s="173"/>
      <c r="J264" s="173"/>
      <c r="K264" s="204">
        <v>11977</v>
      </c>
      <c r="L264" s="173"/>
      <c r="M264" s="173"/>
      <c r="N264" s="173"/>
      <c r="O264" s="173"/>
      <c r="P264" s="173"/>
      <c r="Q264" s="173"/>
      <c r="R264" s="173"/>
      <c r="S264" s="173"/>
      <c r="T264" s="173"/>
      <c r="U264" s="173"/>
      <c r="V264" s="173"/>
      <c r="W264" s="173"/>
      <c r="X264" s="205">
        <v>9.4705300000000006E-2</v>
      </c>
      <c r="Y264" s="173"/>
      <c r="Z264" s="173"/>
      <c r="AA264" s="173"/>
      <c r="AB264" s="173"/>
      <c r="AC264" s="173"/>
      <c r="AD264" s="173"/>
      <c r="AE264" s="173"/>
      <c r="AF264" s="173"/>
      <c r="AG264" s="173"/>
      <c r="AH264" s="173"/>
      <c r="AI264" s="206">
        <v>1714858716.95</v>
      </c>
      <c r="AJ264" s="173"/>
      <c r="AK264" s="173"/>
      <c r="AL264" s="173"/>
      <c r="AM264" s="173"/>
      <c r="AN264" s="173"/>
      <c r="AO264" s="173"/>
      <c r="AP264" s="173"/>
      <c r="AQ264" s="173"/>
      <c r="AR264" s="173"/>
      <c r="AS264" s="173"/>
      <c r="AT264" s="173"/>
      <c r="AU264" s="173"/>
      <c r="AV264" s="205">
        <v>0.10403</v>
      </c>
      <c r="AW264" s="173"/>
      <c r="AX264" s="173"/>
      <c r="AY264" s="173"/>
      <c r="AZ264" s="173"/>
    </row>
    <row r="265" spans="2:52" ht="11.45" customHeight="1" x14ac:dyDescent="0.25">
      <c r="B265" s="203" t="s">
        <v>1445</v>
      </c>
      <c r="C265" s="173"/>
      <c r="D265" s="173"/>
      <c r="E265" s="173"/>
      <c r="F265" s="173"/>
      <c r="G265" s="173"/>
      <c r="H265" s="173"/>
      <c r="I265" s="173"/>
      <c r="J265" s="173"/>
      <c r="K265" s="204">
        <v>14103</v>
      </c>
      <c r="L265" s="173"/>
      <c r="M265" s="173"/>
      <c r="N265" s="173"/>
      <c r="O265" s="173"/>
      <c r="P265" s="173"/>
      <c r="Q265" s="173"/>
      <c r="R265" s="173"/>
      <c r="S265" s="173"/>
      <c r="T265" s="173"/>
      <c r="U265" s="173"/>
      <c r="V265" s="173"/>
      <c r="W265" s="173"/>
      <c r="X265" s="205">
        <v>0.11151614</v>
      </c>
      <c r="Y265" s="173"/>
      <c r="Z265" s="173"/>
      <c r="AA265" s="173"/>
      <c r="AB265" s="173"/>
      <c r="AC265" s="173"/>
      <c r="AD265" s="173"/>
      <c r="AE265" s="173"/>
      <c r="AF265" s="173"/>
      <c r="AG265" s="173"/>
      <c r="AH265" s="173"/>
      <c r="AI265" s="206">
        <v>2057914114.1800001</v>
      </c>
      <c r="AJ265" s="173"/>
      <c r="AK265" s="173"/>
      <c r="AL265" s="173"/>
      <c r="AM265" s="173"/>
      <c r="AN265" s="173"/>
      <c r="AO265" s="173"/>
      <c r="AP265" s="173"/>
      <c r="AQ265" s="173"/>
      <c r="AR265" s="173"/>
      <c r="AS265" s="173"/>
      <c r="AT265" s="173"/>
      <c r="AU265" s="173"/>
      <c r="AV265" s="205">
        <v>0.12484099999999999</v>
      </c>
      <c r="AW265" s="173"/>
      <c r="AX265" s="173"/>
      <c r="AY265" s="173"/>
      <c r="AZ265" s="173"/>
    </row>
    <row r="266" spans="2:52" ht="11.45" customHeight="1" x14ac:dyDescent="0.25">
      <c r="B266" s="203" t="s">
        <v>1446</v>
      </c>
      <c r="C266" s="173"/>
      <c r="D266" s="173"/>
      <c r="E266" s="173"/>
      <c r="F266" s="173"/>
      <c r="G266" s="173"/>
      <c r="H266" s="173"/>
      <c r="I266" s="173"/>
      <c r="J266" s="173"/>
      <c r="K266" s="204">
        <v>17426</v>
      </c>
      <c r="L266" s="173"/>
      <c r="M266" s="173"/>
      <c r="N266" s="173"/>
      <c r="O266" s="173"/>
      <c r="P266" s="173"/>
      <c r="Q266" s="173"/>
      <c r="R266" s="173"/>
      <c r="S266" s="173"/>
      <c r="T266" s="173"/>
      <c r="U266" s="173"/>
      <c r="V266" s="173"/>
      <c r="W266" s="173"/>
      <c r="X266" s="205">
        <v>0.13779198000000001</v>
      </c>
      <c r="Y266" s="173"/>
      <c r="Z266" s="173"/>
      <c r="AA266" s="173"/>
      <c r="AB266" s="173"/>
      <c r="AC266" s="173"/>
      <c r="AD266" s="173"/>
      <c r="AE266" s="173"/>
      <c r="AF266" s="173"/>
      <c r="AG266" s="173"/>
      <c r="AH266" s="173"/>
      <c r="AI266" s="206">
        <v>2455240101.1500001</v>
      </c>
      <c r="AJ266" s="173"/>
      <c r="AK266" s="173"/>
      <c r="AL266" s="173"/>
      <c r="AM266" s="173"/>
      <c r="AN266" s="173"/>
      <c r="AO266" s="173"/>
      <c r="AP266" s="173"/>
      <c r="AQ266" s="173"/>
      <c r="AR266" s="173"/>
      <c r="AS266" s="173"/>
      <c r="AT266" s="173"/>
      <c r="AU266" s="173"/>
      <c r="AV266" s="205">
        <v>0.14894399999999999</v>
      </c>
      <c r="AW266" s="173"/>
      <c r="AX266" s="173"/>
      <c r="AY266" s="173"/>
      <c r="AZ266" s="173"/>
    </row>
    <row r="267" spans="2:52" ht="11.65" customHeight="1" x14ac:dyDescent="0.25">
      <c r="B267" s="203" t="s">
        <v>1447</v>
      </c>
      <c r="C267" s="173"/>
      <c r="D267" s="173"/>
      <c r="E267" s="173"/>
      <c r="F267" s="173"/>
      <c r="G267" s="173"/>
      <c r="H267" s="173"/>
      <c r="I267" s="173"/>
      <c r="J267" s="173"/>
      <c r="K267" s="204">
        <v>21514</v>
      </c>
      <c r="L267" s="173"/>
      <c r="M267" s="173"/>
      <c r="N267" s="173"/>
      <c r="O267" s="173"/>
      <c r="P267" s="173"/>
      <c r="Q267" s="173"/>
      <c r="R267" s="173"/>
      <c r="S267" s="173"/>
      <c r="T267" s="173"/>
      <c r="U267" s="173"/>
      <c r="V267" s="173"/>
      <c r="W267" s="173"/>
      <c r="X267" s="205">
        <v>0.17011687</v>
      </c>
      <c r="Y267" s="173"/>
      <c r="Z267" s="173"/>
      <c r="AA267" s="173"/>
      <c r="AB267" s="173"/>
      <c r="AC267" s="173"/>
      <c r="AD267" s="173"/>
      <c r="AE267" s="173"/>
      <c r="AF267" s="173"/>
      <c r="AG267" s="173"/>
      <c r="AH267" s="173"/>
      <c r="AI267" s="206">
        <v>2820017279.1700001</v>
      </c>
      <c r="AJ267" s="173"/>
      <c r="AK267" s="173"/>
      <c r="AL267" s="173"/>
      <c r="AM267" s="173"/>
      <c r="AN267" s="173"/>
      <c r="AO267" s="173"/>
      <c r="AP267" s="173"/>
      <c r="AQ267" s="173"/>
      <c r="AR267" s="173"/>
      <c r="AS267" s="173"/>
      <c r="AT267" s="173"/>
      <c r="AU267" s="173"/>
      <c r="AV267" s="205">
        <v>0.171072</v>
      </c>
      <c r="AW267" s="173"/>
      <c r="AX267" s="173"/>
      <c r="AY267" s="173"/>
      <c r="AZ267" s="173"/>
    </row>
    <row r="268" spans="2:52" ht="11.45" customHeight="1" x14ac:dyDescent="0.25">
      <c r="B268" s="203" t="s">
        <v>1448</v>
      </c>
      <c r="C268" s="173"/>
      <c r="D268" s="173"/>
      <c r="E268" s="173"/>
      <c r="F268" s="173"/>
      <c r="G268" s="173"/>
      <c r="H268" s="173"/>
      <c r="I268" s="173"/>
      <c r="J268" s="173"/>
      <c r="K268" s="204">
        <v>16377</v>
      </c>
      <c r="L268" s="173"/>
      <c r="M268" s="173"/>
      <c r="N268" s="173"/>
      <c r="O268" s="173"/>
      <c r="P268" s="173"/>
      <c r="Q268" s="173"/>
      <c r="R268" s="173"/>
      <c r="S268" s="173"/>
      <c r="T268" s="173"/>
      <c r="U268" s="173"/>
      <c r="V268" s="173"/>
      <c r="W268" s="173"/>
      <c r="X268" s="205">
        <v>0.12949726</v>
      </c>
      <c r="Y268" s="173"/>
      <c r="Z268" s="173"/>
      <c r="AA268" s="173"/>
      <c r="AB268" s="173"/>
      <c r="AC268" s="173"/>
      <c r="AD268" s="173"/>
      <c r="AE268" s="173"/>
      <c r="AF268" s="173"/>
      <c r="AG268" s="173"/>
      <c r="AH268" s="173"/>
      <c r="AI268" s="206">
        <v>1957339326.78</v>
      </c>
      <c r="AJ268" s="173"/>
      <c r="AK268" s="173"/>
      <c r="AL268" s="173"/>
      <c r="AM268" s="173"/>
      <c r="AN268" s="173"/>
      <c r="AO268" s="173"/>
      <c r="AP268" s="173"/>
      <c r="AQ268" s="173"/>
      <c r="AR268" s="173"/>
      <c r="AS268" s="173"/>
      <c r="AT268" s="173"/>
      <c r="AU268" s="173"/>
      <c r="AV268" s="205">
        <v>0.118739</v>
      </c>
      <c r="AW268" s="173"/>
      <c r="AX268" s="173"/>
      <c r="AY268" s="173"/>
      <c r="AZ268" s="173"/>
    </row>
    <row r="269" spans="2:52" ht="11.65" customHeight="1" thickBot="1" x14ac:dyDescent="0.3">
      <c r="B269" s="203" t="s">
        <v>1449</v>
      </c>
      <c r="C269" s="173"/>
      <c r="D269" s="173"/>
      <c r="E269" s="173"/>
      <c r="F269" s="173"/>
      <c r="G269" s="173"/>
      <c r="H269" s="173"/>
      <c r="I269" s="173"/>
      <c r="J269" s="173"/>
      <c r="K269" s="204">
        <v>2494</v>
      </c>
      <c r="L269" s="173"/>
      <c r="M269" s="173"/>
      <c r="N269" s="173"/>
      <c r="O269" s="173"/>
      <c r="P269" s="173"/>
      <c r="Q269" s="173"/>
      <c r="R269" s="173"/>
      <c r="S269" s="173"/>
      <c r="T269" s="173"/>
      <c r="U269" s="173"/>
      <c r="V269" s="173"/>
      <c r="W269" s="173"/>
      <c r="X269" s="205">
        <v>1.9720720000000001E-2</v>
      </c>
      <c r="Y269" s="173"/>
      <c r="Z269" s="173"/>
      <c r="AA269" s="173"/>
      <c r="AB269" s="173"/>
      <c r="AC269" s="173"/>
      <c r="AD269" s="173"/>
      <c r="AE269" s="173"/>
      <c r="AF269" s="173"/>
      <c r="AG269" s="173"/>
      <c r="AH269" s="173"/>
      <c r="AI269" s="206">
        <v>328748537.93000001</v>
      </c>
      <c r="AJ269" s="173"/>
      <c r="AK269" s="173"/>
      <c r="AL269" s="173"/>
      <c r="AM269" s="173"/>
      <c r="AN269" s="173"/>
      <c r="AO269" s="173"/>
      <c r="AP269" s="173"/>
      <c r="AQ269" s="173"/>
      <c r="AR269" s="173"/>
      <c r="AS269" s="173"/>
      <c r="AT269" s="173"/>
      <c r="AU269" s="173"/>
      <c r="AV269" s="205">
        <v>1.9942999999999999E-2</v>
      </c>
      <c r="AW269" s="173"/>
      <c r="AX269" s="173"/>
      <c r="AY269" s="173"/>
      <c r="AZ269" s="173"/>
    </row>
    <row r="270" spans="2:52" ht="11.45" customHeight="1" thickTop="1" x14ac:dyDescent="0.25">
      <c r="B270" s="209" t="s">
        <v>93</v>
      </c>
      <c r="C270" s="173"/>
      <c r="D270" s="173"/>
      <c r="E270" s="173"/>
      <c r="F270" s="173"/>
      <c r="G270" s="173"/>
      <c r="H270" s="173"/>
      <c r="I270" s="173"/>
      <c r="J270" s="173"/>
      <c r="K270" s="210">
        <v>126466</v>
      </c>
      <c r="L270" s="211"/>
      <c r="M270" s="211"/>
      <c r="N270" s="211"/>
      <c r="O270" s="211"/>
      <c r="P270" s="211"/>
      <c r="Q270" s="211"/>
      <c r="R270" s="211"/>
      <c r="S270" s="211"/>
      <c r="T270" s="211"/>
      <c r="U270" s="211"/>
      <c r="V270" s="211"/>
      <c r="W270" s="211"/>
      <c r="X270" s="212">
        <v>1.0000000099999999</v>
      </c>
      <c r="Y270" s="211"/>
      <c r="Z270" s="211"/>
      <c r="AA270" s="211"/>
      <c r="AB270" s="211"/>
      <c r="AC270" s="211"/>
      <c r="AD270" s="211"/>
      <c r="AE270" s="211"/>
      <c r="AF270" s="211"/>
      <c r="AG270" s="211"/>
      <c r="AH270" s="211"/>
      <c r="AI270" s="213">
        <v>16484344418.549999</v>
      </c>
      <c r="AJ270" s="211"/>
      <c r="AK270" s="211"/>
      <c r="AL270" s="211"/>
      <c r="AM270" s="211"/>
      <c r="AN270" s="211"/>
      <c r="AO270" s="211"/>
      <c r="AP270" s="211"/>
      <c r="AQ270" s="211"/>
      <c r="AR270" s="211"/>
      <c r="AS270" s="211"/>
      <c r="AT270" s="211"/>
      <c r="AU270" s="211"/>
      <c r="AV270" s="212">
        <v>1.0000009999999999</v>
      </c>
      <c r="AW270" s="211"/>
      <c r="AX270" s="211"/>
      <c r="AY270" s="211"/>
      <c r="AZ270" s="211"/>
    </row>
    <row r="271" spans="2:52" ht="11.45" customHeight="1" x14ac:dyDescent="0.25">
      <c r="B271" s="203" t="s">
        <v>1250</v>
      </c>
      <c r="C271" s="173"/>
      <c r="D271" s="173"/>
      <c r="E271" s="173"/>
      <c r="F271" s="173"/>
      <c r="G271" s="173"/>
      <c r="H271" s="173"/>
      <c r="I271" s="173"/>
      <c r="J271" s="173"/>
      <c r="K271" s="214" t="s">
        <v>1250</v>
      </c>
      <c r="L271" s="173"/>
      <c r="M271" s="173"/>
      <c r="N271" s="173"/>
      <c r="O271" s="173"/>
      <c r="P271" s="173"/>
      <c r="Q271" s="173"/>
      <c r="R271" s="173"/>
      <c r="S271" s="173"/>
      <c r="T271" s="173"/>
      <c r="U271" s="173"/>
      <c r="V271" s="173"/>
      <c r="W271" s="173"/>
      <c r="X271" s="214" t="s">
        <v>1250</v>
      </c>
      <c r="Y271" s="173"/>
      <c r="Z271" s="173"/>
      <c r="AA271" s="173"/>
      <c r="AB271" s="173"/>
      <c r="AC271" s="173"/>
      <c r="AD271" s="173"/>
      <c r="AE271" s="173"/>
      <c r="AF271" s="173"/>
      <c r="AG271" s="173"/>
      <c r="AH271" s="173"/>
      <c r="AI271" s="214" t="s">
        <v>1250</v>
      </c>
      <c r="AJ271" s="173"/>
      <c r="AK271" s="173"/>
      <c r="AL271" s="173"/>
      <c r="AM271" s="173"/>
      <c r="AN271" s="173"/>
      <c r="AO271" s="173"/>
      <c r="AP271" s="173"/>
      <c r="AQ271" s="173"/>
      <c r="AR271" s="173"/>
      <c r="AS271" s="173"/>
      <c r="AT271" s="173"/>
      <c r="AU271" s="173"/>
      <c r="AV271" s="214" t="s">
        <v>1250</v>
      </c>
      <c r="AW271" s="173"/>
      <c r="AX271" s="173"/>
      <c r="AY271" s="173"/>
      <c r="AZ271" s="173"/>
    </row>
    <row r="272" spans="2:52" ht="14.45" customHeight="1" x14ac:dyDescent="0.25">
      <c r="B272" s="198" t="s">
        <v>1450</v>
      </c>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row>
    <row r="273" spans="2:52" ht="18" customHeight="1" x14ac:dyDescent="0.25">
      <c r="B273" s="199" t="s">
        <v>1435</v>
      </c>
      <c r="C273" s="173"/>
      <c r="D273" s="173"/>
      <c r="E273" s="173"/>
      <c r="F273" s="173"/>
      <c r="G273" s="173"/>
      <c r="H273" s="173"/>
      <c r="I273" s="173"/>
      <c r="J273" s="173"/>
      <c r="K273" s="208" t="s">
        <v>667</v>
      </c>
      <c r="L273" s="173"/>
      <c r="M273" s="173"/>
      <c r="N273" s="173"/>
      <c r="O273" s="173"/>
      <c r="P273" s="173"/>
      <c r="Q273" s="173"/>
      <c r="R273" s="173"/>
      <c r="S273" s="173"/>
      <c r="T273" s="173"/>
      <c r="U273" s="173"/>
      <c r="V273" s="173"/>
      <c r="W273" s="173"/>
      <c r="X273" s="208" t="s">
        <v>1360</v>
      </c>
      <c r="Y273" s="173"/>
      <c r="Z273" s="173"/>
      <c r="AA273" s="173"/>
      <c r="AB273" s="173"/>
      <c r="AC273" s="173"/>
      <c r="AD273" s="173"/>
      <c r="AE273" s="173"/>
      <c r="AF273" s="173"/>
      <c r="AG273" s="173"/>
      <c r="AH273" s="173"/>
      <c r="AI273" s="208" t="s">
        <v>1361</v>
      </c>
      <c r="AJ273" s="173"/>
      <c r="AK273" s="173"/>
      <c r="AL273" s="173"/>
      <c r="AM273" s="173"/>
      <c r="AN273" s="173"/>
      <c r="AO273" s="173"/>
      <c r="AP273" s="173"/>
      <c r="AQ273" s="173"/>
      <c r="AR273" s="173"/>
      <c r="AS273" s="173"/>
      <c r="AT273" s="173"/>
      <c r="AU273" s="173"/>
      <c r="AV273" s="208" t="s">
        <v>1360</v>
      </c>
      <c r="AW273" s="173"/>
      <c r="AX273" s="173"/>
      <c r="AY273" s="173"/>
      <c r="AZ273" s="173"/>
    </row>
    <row r="274" spans="2:52" ht="11.65" customHeight="1" x14ac:dyDescent="0.25">
      <c r="B274" s="203" t="s">
        <v>1436</v>
      </c>
      <c r="C274" s="173"/>
      <c r="D274" s="173"/>
      <c r="E274" s="173"/>
      <c r="F274" s="173"/>
      <c r="G274" s="173"/>
      <c r="H274" s="173"/>
      <c r="I274" s="173"/>
      <c r="J274" s="173"/>
      <c r="K274" s="204">
        <v>11271</v>
      </c>
      <c r="L274" s="173"/>
      <c r="M274" s="173"/>
      <c r="N274" s="173"/>
      <c r="O274" s="173"/>
      <c r="P274" s="173"/>
      <c r="Q274" s="173"/>
      <c r="R274" s="173"/>
      <c r="S274" s="173"/>
      <c r="T274" s="173"/>
      <c r="U274" s="173"/>
      <c r="V274" s="173"/>
      <c r="W274" s="173"/>
      <c r="X274" s="205">
        <v>8.9122770000000004E-2</v>
      </c>
      <c r="Y274" s="173"/>
      <c r="Z274" s="173"/>
      <c r="AA274" s="173"/>
      <c r="AB274" s="173"/>
      <c r="AC274" s="173"/>
      <c r="AD274" s="173"/>
      <c r="AE274" s="173"/>
      <c r="AF274" s="173"/>
      <c r="AG274" s="173"/>
      <c r="AH274" s="173"/>
      <c r="AI274" s="206">
        <v>562336898.30999994</v>
      </c>
      <c r="AJ274" s="173"/>
      <c r="AK274" s="173"/>
      <c r="AL274" s="173"/>
      <c r="AM274" s="173"/>
      <c r="AN274" s="173"/>
      <c r="AO274" s="173"/>
      <c r="AP274" s="173"/>
      <c r="AQ274" s="173"/>
      <c r="AR274" s="173"/>
      <c r="AS274" s="173"/>
      <c r="AT274" s="173"/>
      <c r="AU274" s="173"/>
      <c r="AV274" s="205">
        <v>3.4112999999999997E-2</v>
      </c>
      <c r="AW274" s="173"/>
      <c r="AX274" s="173"/>
      <c r="AY274" s="173"/>
      <c r="AZ274" s="173"/>
    </row>
    <row r="275" spans="2:52" ht="11.45" customHeight="1" x14ac:dyDescent="0.25">
      <c r="B275" s="203" t="s">
        <v>1437</v>
      </c>
      <c r="C275" s="173"/>
      <c r="D275" s="173"/>
      <c r="E275" s="173"/>
      <c r="F275" s="173"/>
      <c r="G275" s="173"/>
      <c r="H275" s="173"/>
      <c r="I275" s="173"/>
      <c r="J275" s="173"/>
      <c r="K275" s="204">
        <v>5345</v>
      </c>
      <c r="L275" s="173"/>
      <c r="M275" s="173"/>
      <c r="N275" s="173"/>
      <c r="O275" s="173"/>
      <c r="P275" s="173"/>
      <c r="Q275" s="173"/>
      <c r="R275" s="173"/>
      <c r="S275" s="173"/>
      <c r="T275" s="173"/>
      <c r="U275" s="173"/>
      <c r="V275" s="173"/>
      <c r="W275" s="173"/>
      <c r="X275" s="205">
        <v>4.2264320000000001E-2</v>
      </c>
      <c r="Y275" s="173"/>
      <c r="Z275" s="173"/>
      <c r="AA275" s="173"/>
      <c r="AB275" s="173"/>
      <c r="AC275" s="173"/>
      <c r="AD275" s="173"/>
      <c r="AE275" s="173"/>
      <c r="AF275" s="173"/>
      <c r="AG275" s="173"/>
      <c r="AH275" s="173"/>
      <c r="AI275" s="206">
        <v>451888491.23000002</v>
      </c>
      <c r="AJ275" s="173"/>
      <c r="AK275" s="173"/>
      <c r="AL275" s="173"/>
      <c r="AM275" s="173"/>
      <c r="AN275" s="173"/>
      <c r="AO275" s="173"/>
      <c r="AP275" s="173"/>
      <c r="AQ275" s="173"/>
      <c r="AR275" s="173"/>
      <c r="AS275" s="173"/>
      <c r="AT275" s="173"/>
      <c r="AU275" s="173"/>
      <c r="AV275" s="205">
        <v>2.7413E-2</v>
      </c>
      <c r="AW275" s="173"/>
      <c r="AX275" s="173"/>
      <c r="AY275" s="173"/>
      <c r="AZ275" s="173"/>
    </row>
    <row r="276" spans="2:52" ht="11.65" customHeight="1" x14ac:dyDescent="0.25">
      <c r="B276" s="203" t="s">
        <v>1438</v>
      </c>
      <c r="C276" s="173"/>
      <c r="D276" s="173"/>
      <c r="E276" s="173"/>
      <c r="F276" s="173"/>
      <c r="G276" s="173"/>
      <c r="H276" s="173"/>
      <c r="I276" s="173"/>
      <c r="J276" s="173"/>
      <c r="K276" s="204">
        <v>6341</v>
      </c>
      <c r="L276" s="173"/>
      <c r="M276" s="173"/>
      <c r="N276" s="173"/>
      <c r="O276" s="173"/>
      <c r="P276" s="173"/>
      <c r="Q276" s="173"/>
      <c r="R276" s="173"/>
      <c r="S276" s="173"/>
      <c r="T276" s="173"/>
      <c r="U276" s="173"/>
      <c r="V276" s="173"/>
      <c r="W276" s="173"/>
      <c r="X276" s="205">
        <v>5.0139959999999997E-2</v>
      </c>
      <c r="Y276" s="173"/>
      <c r="Z276" s="173"/>
      <c r="AA276" s="173"/>
      <c r="AB276" s="173"/>
      <c r="AC276" s="173"/>
      <c r="AD276" s="173"/>
      <c r="AE276" s="173"/>
      <c r="AF276" s="173"/>
      <c r="AG276" s="173"/>
      <c r="AH276" s="173"/>
      <c r="AI276" s="206">
        <v>603603610.80999994</v>
      </c>
      <c r="AJ276" s="173"/>
      <c r="AK276" s="173"/>
      <c r="AL276" s="173"/>
      <c r="AM276" s="173"/>
      <c r="AN276" s="173"/>
      <c r="AO276" s="173"/>
      <c r="AP276" s="173"/>
      <c r="AQ276" s="173"/>
      <c r="AR276" s="173"/>
      <c r="AS276" s="173"/>
      <c r="AT276" s="173"/>
      <c r="AU276" s="173"/>
      <c r="AV276" s="205">
        <v>3.6616999999999997E-2</v>
      </c>
      <c r="AW276" s="173"/>
      <c r="AX276" s="173"/>
      <c r="AY276" s="173"/>
      <c r="AZ276" s="173"/>
    </row>
    <row r="277" spans="2:52" ht="11.45" customHeight="1" x14ac:dyDescent="0.25">
      <c r="B277" s="203" t="s">
        <v>1439</v>
      </c>
      <c r="C277" s="173"/>
      <c r="D277" s="173"/>
      <c r="E277" s="173"/>
      <c r="F277" s="173"/>
      <c r="G277" s="173"/>
      <c r="H277" s="173"/>
      <c r="I277" s="173"/>
      <c r="J277" s="173"/>
      <c r="K277" s="204">
        <v>7319</v>
      </c>
      <c r="L277" s="173"/>
      <c r="M277" s="173"/>
      <c r="N277" s="173"/>
      <c r="O277" s="173"/>
      <c r="P277" s="173"/>
      <c r="Q277" s="173"/>
      <c r="R277" s="173"/>
      <c r="S277" s="173"/>
      <c r="T277" s="173"/>
      <c r="U277" s="173"/>
      <c r="V277" s="173"/>
      <c r="W277" s="173"/>
      <c r="X277" s="205">
        <v>5.7873260000000003E-2</v>
      </c>
      <c r="Y277" s="173"/>
      <c r="Z277" s="173"/>
      <c r="AA277" s="173"/>
      <c r="AB277" s="173"/>
      <c r="AC277" s="173"/>
      <c r="AD277" s="173"/>
      <c r="AE277" s="173"/>
      <c r="AF277" s="173"/>
      <c r="AG277" s="173"/>
      <c r="AH277" s="173"/>
      <c r="AI277" s="206">
        <v>809207912.34000003</v>
      </c>
      <c r="AJ277" s="173"/>
      <c r="AK277" s="173"/>
      <c r="AL277" s="173"/>
      <c r="AM277" s="173"/>
      <c r="AN277" s="173"/>
      <c r="AO277" s="173"/>
      <c r="AP277" s="173"/>
      <c r="AQ277" s="173"/>
      <c r="AR277" s="173"/>
      <c r="AS277" s="173"/>
      <c r="AT277" s="173"/>
      <c r="AU277" s="173"/>
      <c r="AV277" s="205">
        <v>4.9089000000000001E-2</v>
      </c>
      <c r="AW277" s="173"/>
      <c r="AX277" s="173"/>
      <c r="AY277" s="173"/>
      <c r="AZ277" s="173"/>
    </row>
    <row r="278" spans="2:52" ht="11.45" customHeight="1" x14ac:dyDescent="0.25">
      <c r="B278" s="203" t="s">
        <v>1440</v>
      </c>
      <c r="C278" s="173"/>
      <c r="D278" s="173"/>
      <c r="E278" s="173"/>
      <c r="F278" s="173"/>
      <c r="G278" s="173"/>
      <c r="H278" s="173"/>
      <c r="I278" s="173"/>
      <c r="J278" s="173"/>
      <c r="K278" s="204">
        <v>8680</v>
      </c>
      <c r="L278" s="173"/>
      <c r="M278" s="173"/>
      <c r="N278" s="173"/>
      <c r="O278" s="173"/>
      <c r="P278" s="173"/>
      <c r="Q278" s="173"/>
      <c r="R278" s="173"/>
      <c r="S278" s="173"/>
      <c r="T278" s="173"/>
      <c r="U278" s="173"/>
      <c r="V278" s="173"/>
      <c r="W278" s="173"/>
      <c r="X278" s="205">
        <v>6.8635050000000003E-2</v>
      </c>
      <c r="Y278" s="173"/>
      <c r="Z278" s="173"/>
      <c r="AA278" s="173"/>
      <c r="AB278" s="173"/>
      <c r="AC278" s="173"/>
      <c r="AD278" s="173"/>
      <c r="AE278" s="173"/>
      <c r="AF278" s="173"/>
      <c r="AG278" s="173"/>
      <c r="AH278" s="173"/>
      <c r="AI278" s="206">
        <v>1060998393.35</v>
      </c>
      <c r="AJ278" s="173"/>
      <c r="AK278" s="173"/>
      <c r="AL278" s="173"/>
      <c r="AM278" s="173"/>
      <c r="AN278" s="173"/>
      <c r="AO278" s="173"/>
      <c r="AP278" s="173"/>
      <c r="AQ278" s="173"/>
      <c r="AR278" s="173"/>
      <c r="AS278" s="173"/>
      <c r="AT278" s="173"/>
      <c r="AU278" s="173"/>
      <c r="AV278" s="205">
        <v>6.4364000000000005E-2</v>
      </c>
      <c r="AW278" s="173"/>
      <c r="AX278" s="173"/>
      <c r="AY278" s="173"/>
      <c r="AZ278" s="173"/>
    </row>
    <row r="279" spans="2:52" ht="11.65" customHeight="1" x14ac:dyDescent="0.25">
      <c r="B279" s="203" t="s">
        <v>1441</v>
      </c>
      <c r="C279" s="173"/>
      <c r="D279" s="173"/>
      <c r="E279" s="173"/>
      <c r="F279" s="173"/>
      <c r="G279" s="173"/>
      <c r="H279" s="173"/>
      <c r="I279" s="173"/>
      <c r="J279" s="173"/>
      <c r="K279" s="204">
        <v>9689</v>
      </c>
      <c r="L279" s="173"/>
      <c r="M279" s="173"/>
      <c r="N279" s="173"/>
      <c r="O279" s="173"/>
      <c r="P279" s="173"/>
      <c r="Q279" s="173"/>
      <c r="R279" s="173"/>
      <c r="S279" s="173"/>
      <c r="T279" s="173"/>
      <c r="U279" s="173"/>
      <c r="V279" s="173"/>
      <c r="W279" s="173"/>
      <c r="X279" s="205">
        <v>7.6613479999999998E-2</v>
      </c>
      <c r="Y279" s="173"/>
      <c r="Z279" s="173"/>
      <c r="AA279" s="173"/>
      <c r="AB279" s="173"/>
      <c r="AC279" s="173"/>
      <c r="AD279" s="173"/>
      <c r="AE279" s="173"/>
      <c r="AF279" s="173"/>
      <c r="AG279" s="173"/>
      <c r="AH279" s="173"/>
      <c r="AI279" s="206">
        <v>1289540819.77</v>
      </c>
      <c r="AJ279" s="173"/>
      <c r="AK279" s="173"/>
      <c r="AL279" s="173"/>
      <c r="AM279" s="173"/>
      <c r="AN279" s="173"/>
      <c r="AO279" s="173"/>
      <c r="AP279" s="173"/>
      <c r="AQ279" s="173"/>
      <c r="AR279" s="173"/>
      <c r="AS279" s="173"/>
      <c r="AT279" s="173"/>
      <c r="AU279" s="173"/>
      <c r="AV279" s="205">
        <v>7.8228000000000006E-2</v>
      </c>
      <c r="AW279" s="173"/>
      <c r="AX279" s="173"/>
      <c r="AY279" s="173"/>
      <c r="AZ279" s="173"/>
    </row>
    <row r="280" spans="2:52" ht="11.45" customHeight="1" x14ac:dyDescent="0.25">
      <c r="B280" s="203" t="s">
        <v>1442</v>
      </c>
      <c r="C280" s="173"/>
      <c r="D280" s="173"/>
      <c r="E280" s="173"/>
      <c r="F280" s="173"/>
      <c r="G280" s="173"/>
      <c r="H280" s="173"/>
      <c r="I280" s="173"/>
      <c r="J280" s="173"/>
      <c r="K280" s="204">
        <v>10655</v>
      </c>
      <c r="L280" s="173"/>
      <c r="M280" s="173"/>
      <c r="N280" s="173"/>
      <c r="O280" s="173"/>
      <c r="P280" s="173"/>
      <c r="Q280" s="173"/>
      <c r="R280" s="173"/>
      <c r="S280" s="173"/>
      <c r="T280" s="173"/>
      <c r="U280" s="173"/>
      <c r="V280" s="173"/>
      <c r="W280" s="173"/>
      <c r="X280" s="205">
        <v>8.4251889999999996E-2</v>
      </c>
      <c r="Y280" s="173"/>
      <c r="Z280" s="173"/>
      <c r="AA280" s="173"/>
      <c r="AB280" s="173"/>
      <c r="AC280" s="173"/>
      <c r="AD280" s="173"/>
      <c r="AE280" s="173"/>
      <c r="AF280" s="173"/>
      <c r="AG280" s="173"/>
      <c r="AH280" s="173"/>
      <c r="AI280" s="206">
        <v>1451556353.79</v>
      </c>
      <c r="AJ280" s="173"/>
      <c r="AK280" s="173"/>
      <c r="AL280" s="173"/>
      <c r="AM280" s="173"/>
      <c r="AN280" s="173"/>
      <c r="AO280" s="173"/>
      <c r="AP280" s="173"/>
      <c r="AQ280" s="173"/>
      <c r="AR280" s="173"/>
      <c r="AS280" s="173"/>
      <c r="AT280" s="173"/>
      <c r="AU280" s="173"/>
      <c r="AV280" s="205">
        <v>8.8056999999999996E-2</v>
      </c>
      <c r="AW280" s="173"/>
      <c r="AX280" s="173"/>
      <c r="AY280" s="173"/>
      <c r="AZ280" s="173"/>
    </row>
    <row r="281" spans="2:52" ht="11.65" customHeight="1" x14ac:dyDescent="0.25">
      <c r="B281" s="203" t="s">
        <v>1443</v>
      </c>
      <c r="C281" s="173"/>
      <c r="D281" s="173"/>
      <c r="E281" s="173"/>
      <c r="F281" s="173"/>
      <c r="G281" s="173"/>
      <c r="H281" s="173"/>
      <c r="I281" s="173"/>
      <c r="J281" s="173"/>
      <c r="K281" s="204">
        <v>11647</v>
      </c>
      <c r="L281" s="173"/>
      <c r="M281" s="173"/>
      <c r="N281" s="173"/>
      <c r="O281" s="173"/>
      <c r="P281" s="173"/>
      <c r="Q281" s="173"/>
      <c r="R281" s="173"/>
      <c r="S281" s="173"/>
      <c r="T281" s="173"/>
      <c r="U281" s="173"/>
      <c r="V281" s="173"/>
      <c r="W281" s="173"/>
      <c r="X281" s="205">
        <v>9.2095899999999994E-2</v>
      </c>
      <c r="Y281" s="173"/>
      <c r="Z281" s="173"/>
      <c r="AA281" s="173"/>
      <c r="AB281" s="173"/>
      <c r="AC281" s="173"/>
      <c r="AD281" s="173"/>
      <c r="AE281" s="173"/>
      <c r="AF281" s="173"/>
      <c r="AG281" s="173"/>
      <c r="AH281" s="173"/>
      <c r="AI281" s="206">
        <v>1625978779.97</v>
      </c>
      <c r="AJ281" s="173"/>
      <c r="AK281" s="173"/>
      <c r="AL281" s="173"/>
      <c r="AM281" s="173"/>
      <c r="AN281" s="173"/>
      <c r="AO281" s="173"/>
      <c r="AP281" s="173"/>
      <c r="AQ281" s="173"/>
      <c r="AR281" s="173"/>
      <c r="AS281" s="173"/>
      <c r="AT281" s="173"/>
      <c r="AU281" s="173"/>
      <c r="AV281" s="205">
        <v>9.8638000000000003E-2</v>
      </c>
      <c r="AW281" s="173"/>
      <c r="AX281" s="173"/>
      <c r="AY281" s="173"/>
      <c r="AZ281" s="173"/>
    </row>
    <row r="282" spans="2:52" ht="11.45" customHeight="1" x14ac:dyDescent="0.25">
      <c r="B282" s="203" t="s">
        <v>1444</v>
      </c>
      <c r="C282" s="173"/>
      <c r="D282" s="173"/>
      <c r="E282" s="173"/>
      <c r="F282" s="173"/>
      <c r="G282" s="173"/>
      <c r="H282" s="173"/>
      <c r="I282" s="173"/>
      <c r="J282" s="173"/>
      <c r="K282" s="204">
        <v>12329</v>
      </c>
      <c r="L282" s="173"/>
      <c r="M282" s="173"/>
      <c r="N282" s="173"/>
      <c r="O282" s="173"/>
      <c r="P282" s="173"/>
      <c r="Q282" s="173"/>
      <c r="R282" s="173"/>
      <c r="S282" s="173"/>
      <c r="T282" s="173"/>
      <c r="U282" s="173"/>
      <c r="V282" s="173"/>
      <c r="W282" s="173"/>
      <c r="X282" s="205">
        <v>9.7488649999999996E-2</v>
      </c>
      <c r="Y282" s="173"/>
      <c r="Z282" s="173"/>
      <c r="AA282" s="173"/>
      <c r="AB282" s="173"/>
      <c r="AC282" s="173"/>
      <c r="AD282" s="173"/>
      <c r="AE282" s="173"/>
      <c r="AF282" s="173"/>
      <c r="AG282" s="173"/>
      <c r="AH282" s="173"/>
      <c r="AI282" s="206">
        <v>1850629392.7</v>
      </c>
      <c r="AJ282" s="173"/>
      <c r="AK282" s="173"/>
      <c r="AL282" s="173"/>
      <c r="AM282" s="173"/>
      <c r="AN282" s="173"/>
      <c r="AO282" s="173"/>
      <c r="AP282" s="173"/>
      <c r="AQ282" s="173"/>
      <c r="AR282" s="173"/>
      <c r="AS282" s="173"/>
      <c r="AT282" s="173"/>
      <c r="AU282" s="173"/>
      <c r="AV282" s="205">
        <v>0.112266</v>
      </c>
      <c r="AW282" s="173"/>
      <c r="AX282" s="173"/>
      <c r="AY282" s="173"/>
      <c r="AZ282" s="173"/>
    </row>
    <row r="283" spans="2:52" ht="11.45" customHeight="1" x14ac:dyDescent="0.25">
      <c r="B283" s="203" t="s">
        <v>1445</v>
      </c>
      <c r="C283" s="173"/>
      <c r="D283" s="173"/>
      <c r="E283" s="173"/>
      <c r="F283" s="173"/>
      <c r="G283" s="173"/>
      <c r="H283" s="173"/>
      <c r="I283" s="173"/>
      <c r="J283" s="173"/>
      <c r="K283" s="204">
        <v>13022</v>
      </c>
      <c r="L283" s="173"/>
      <c r="M283" s="173"/>
      <c r="N283" s="173"/>
      <c r="O283" s="173"/>
      <c r="P283" s="173"/>
      <c r="Q283" s="173"/>
      <c r="R283" s="173"/>
      <c r="S283" s="173"/>
      <c r="T283" s="173"/>
      <c r="U283" s="173"/>
      <c r="V283" s="173"/>
      <c r="W283" s="173"/>
      <c r="X283" s="205">
        <v>0.10296839000000001</v>
      </c>
      <c r="Y283" s="173"/>
      <c r="Z283" s="173"/>
      <c r="AA283" s="173"/>
      <c r="AB283" s="173"/>
      <c r="AC283" s="173"/>
      <c r="AD283" s="173"/>
      <c r="AE283" s="173"/>
      <c r="AF283" s="173"/>
      <c r="AG283" s="173"/>
      <c r="AH283" s="173"/>
      <c r="AI283" s="206">
        <v>2023183304.21</v>
      </c>
      <c r="AJ283" s="173"/>
      <c r="AK283" s="173"/>
      <c r="AL283" s="173"/>
      <c r="AM283" s="173"/>
      <c r="AN283" s="173"/>
      <c r="AO283" s="173"/>
      <c r="AP283" s="173"/>
      <c r="AQ283" s="173"/>
      <c r="AR283" s="173"/>
      <c r="AS283" s="173"/>
      <c r="AT283" s="173"/>
      <c r="AU283" s="173"/>
      <c r="AV283" s="205">
        <v>0.122734</v>
      </c>
      <c r="AW283" s="173"/>
      <c r="AX283" s="173"/>
      <c r="AY283" s="173"/>
      <c r="AZ283" s="173"/>
    </row>
    <row r="284" spans="2:52" ht="11.65" customHeight="1" x14ac:dyDescent="0.25">
      <c r="B284" s="203" t="s">
        <v>1446</v>
      </c>
      <c r="C284" s="173"/>
      <c r="D284" s="173"/>
      <c r="E284" s="173"/>
      <c r="F284" s="173"/>
      <c r="G284" s="173"/>
      <c r="H284" s="173"/>
      <c r="I284" s="173"/>
      <c r="J284" s="173"/>
      <c r="K284" s="204">
        <v>13265</v>
      </c>
      <c r="L284" s="173"/>
      <c r="M284" s="173"/>
      <c r="N284" s="173"/>
      <c r="O284" s="173"/>
      <c r="P284" s="173"/>
      <c r="Q284" s="173"/>
      <c r="R284" s="173"/>
      <c r="S284" s="173"/>
      <c r="T284" s="173"/>
      <c r="U284" s="173"/>
      <c r="V284" s="173"/>
      <c r="W284" s="173"/>
      <c r="X284" s="205">
        <v>0.10488985000000001</v>
      </c>
      <c r="Y284" s="173"/>
      <c r="Z284" s="173"/>
      <c r="AA284" s="173"/>
      <c r="AB284" s="173"/>
      <c r="AC284" s="173"/>
      <c r="AD284" s="173"/>
      <c r="AE284" s="173"/>
      <c r="AF284" s="173"/>
      <c r="AG284" s="173"/>
      <c r="AH284" s="173"/>
      <c r="AI284" s="206">
        <v>2072114521</v>
      </c>
      <c r="AJ284" s="173"/>
      <c r="AK284" s="173"/>
      <c r="AL284" s="173"/>
      <c r="AM284" s="173"/>
      <c r="AN284" s="173"/>
      <c r="AO284" s="173"/>
      <c r="AP284" s="173"/>
      <c r="AQ284" s="173"/>
      <c r="AR284" s="173"/>
      <c r="AS284" s="173"/>
      <c r="AT284" s="173"/>
      <c r="AU284" s="173"/>
      <c r="AV284" s="205">
        <v>0.12570200000000001</v>
      </c>
      <c r="AW284" s="173"/>
      <c r="AX284" s="173"/>
      <c r="AY284" s="173"/>
      <c r="AZ284" s="173"/>
    </row>
    <row r="285" spans="2:52" ht="11.45" customHeight="1" x14ac:dyDescent="0.25">
      <c r="B285" s="203" t="s">
        <v>1447</v>
      </c>
      <c r="C285" s="173"/>
      <c r="D285" s="173"/>
      <c r="E285" s="173"/>
      <c r="F285" s="173"/>
      <c r="G285" s="173"/>
      <c r="H285" s="173"/>
      <c r="I285" s="173"/>
      <c r="J285" s="173"/>
      <c r="K285" s="204">
        <v>12078</v>
      </c>
      <c r="L285" s="173"/>
      <c r="M285" s="173"/>
      <c r="N285" s="173"/>
      <c r="O285" s="173"/>
      <c r="P285" s="173"/>
      <c r="Q285" s="173"/>
      <c r="R285" s="173"/>
      <c r="S285" s="173"/>
      <c r="T285" s="173"/>
      <c r="U285" s="173"/>
      <c r="V285" s="173"/>
      <c r="W285" s="173"/>
      <c r="X285" s="205">
        <v>9.5503930000000001E-2</v>
      </c>
      <c r="Y285" s="173"/>
      <c r="Z285" s="173"/>
      <c r="AA285" s="173"/>
      <c r="AB285" s="173"/>
      <c r="AC285" s="173"/>
      <c r="AD285" s="173"/>
      <c r="AE285" s="173"/>
      <c r="AF285" s="173"/>
      <c r="AG285" s="173"/>
      <c r="AH285" s="173"/>
      <c r="AI285" s="206">
        <v>1897311176.4300001</v>
      </c>
      <c r="AJ285" s="173"/>
      <c r="AK285" s="173"/>
      <c r="AL285" s="173"/>
      <c r="AM285" s="173"/>
      <c r="AN285" s="173"/>
      <c r="AO285" s="173"/>
      <c r="AP285" s="173"/>
      <c r="AQ285" s="173"/>
      <c r="AR285" s="173"/>
      <c r="AS285" s="173"/>
      <c r="AT285" s="173"/>
      <c r="AU285" s="173"/>
      <c r="AV285" s="205">
        <v>0.11509800000000001</v>
      </c>
      <c r="AW285" s="173"/>
      <c r="AX285" s="173"/>
      <c r="AY285" s="173"/>
      <c r="AZ285" s="173"/>
    </row>
    <row r="286" spans="2:52" ht="11.65" customHeight="1" x14ac:dyDescent="0.25">
      <c r="B286" s="203" t="s">
        <v>1448</v>
      </c>
      <c r="C286" s="173"/>
      <c r="D286" s="173"/>
      <c r="E286" s="173"/>
      <c r="F286" s="173"/>
      <c r="G286" s="173"/>
      <c r="H286" s="173"/>
      <c r="I286" s="173"/>
      <c r="J286" s="173"/>
      <c r="K286" s="204">
        <v>4390</v>
      </c>
      <c r="L286" s="173"/>
      <c r="M286" s="173"/>
      <c r="N286" s="173"/>
      <c r="O286" s="173"/>
      <c r="P286" s="173"/>
      <c r="Q286" s="173"/>
      <c r="R286" s="173"/>
      <c r="S286" s="173"/>
      <c r="T286" s="173"/>
      <c r="U286" s="173"/>
      <c r="V286" s="173"/>
      <c r="W286" s="173"/>
      <c r="X286" s="205">
        <v>3.4712890000000003E-2</v>
      </c>
      <c r="Y286" s="173"/>
      <c r="Z286" s="173"/>
      <c r="AA286" s="173"/>
      <c r="AB286" s="173"/>
      <c r="AC286" s="173"/>
      <c r="AD286" s="173"/>
      <c r="AE286" s="173"/>
      <c r="AF286" s="173"/>
      <c r="AG286" s="173"/>
      <c r="AH286" s="173"/>
      <c r="AI286" s="206">
        <v>694795273.52999997</v>
      </c>
      <c r="AJ286" s="173"/>
      <c r="AK286" s="173"/>
      <c r="AL286" s="173"/>
      <c r="AM286" s="173"/>
      <c r="AN286" s="173"/>
      <c r="AO286" s="173"/>
      <c r="AP286" s="173"/>
      <c r="AQ286" s="173"/>
      <c r="AR286" s="173"/>
      <c r="AS286" s="173"/>
      <c r="AT286" s="173"/>
      <c r="AU286" s="173"/>
      <c r="AV286" s="205">
        <v>4.2148999999999999E-2</v>
      </c>
      <c r="AW286" s="173"/>
      <c r="AX286" s="173"/>
      <c r="AY286" s="173"/>
      <c r="AZ286" s="173"/>
    </row>
    <row r="287" spans="2:52" ht="11.45" customHeight="1" thickBot="1" x14ac:dyDescent="0.3">
      <c r="B287" s="203" t="s">
        <v>1449</v>
      </c>
      <c r="C287" s="173"/>
      <c r="D287" s="173"/>
      <c r="E287" s="173"/>
      <c r="F287" s="173"/>
      <c r="G287" s="173"/>
      <c r="H287" s="173"/>
      <c r="I287" s="173"/>
      <c r="J287" s="173"/>
      <c r="K287" s="204">
        <v>435</v>
      </c>
      <c r="L287" s="173"/>
      <c r="M287" s="173"/>
      <c r="N287" s="173"/>
      <c r="O287" s="173"/>
      <c r="P287" s="173"/>
      <c r="Q287" s="173"/>
      <c r="R287" s="173"/>
      <c r="S287" s="173"/>
      <c r="T287" s="173"/>
      <c r="U287" s="173"/>
      <c r="V287" s="173"/>
      <c r="W287" s="173"/>
      <c r="X287" s="205">
        <v>3.4396600000000002E-3</v>
      </c>
      <c r="Y287" s="173"/>
      <c r="Z287" s="173"/>
      <c r="AA287" s="173"/>
      <c r="AB287" s="173"/>
      <c r="AC287" s="173"/>
      <c r="AD287" s="173"/>
      <c r="AE287" s="173"/>
      <c r="AF287" s="173"/>
      <c r="AG287" s="173"/>
      <c r="AH287" s="173"/>
      <c r="AI287" s="206">
        <v>91199491.109999999</v>
      </c>
      <c r="AJ287" s="173"/>
      <c r="AK287" s="173"/>
      <c r="AL287" s="173"/>
      <c r="AM287" s="173"/>
      <c r="AN287" s="173"/>
      <c r="AO287" s="173"/>
      <c r="AP287" s="173"/>
      <c r="AQ287" s="173"/>
      <c r="AR287" s="173"/>
      <c r="AS287" s="173"/>
      <c r="AT287" s="173"/>
      <c r="AU287" s="173"/>
      <c r="AV287" s="205">
        <v>5.5319999999999996E-3</v>
      </c>
      <c r="AW287" s="173"/>
      <c r="AX287" s="173"/>
      <c r="AY287" s="173"/>
      <c r="AZ287" s="173"/>
    </row>
    <row r="288" spans="2:52" ht="11.45" customHeight="1" thickTop="1" x14ac:dyDescent="0.25">
      <c r="B288" s="209" t="s">
        <v>93</v>
      </c>
      <c r="C288" s="173"/>
      <c r="D288" s="173"/>
      <c r="E288" s="173"/>
      <c r="F288" s="173"/>
      <c r="G288" s="173"/>
      <c r="H288" s="173"/>
      <c r="I288" s="173"/>
      <c r="J288" s="173"/>
      <c r="K288" s="210">
        <v>126466</v>
      </c>
      <c r="L288" s="211"/>
      <c r="M288" s="211"/>
      <c r="N288" s="211"/>
      <c r="O288" s="211"/>
      <c r="P288" s="211"/>
      <c r="Q288" s="211"/>
      <c r="R288" s="211"/>
      <c r="S288" s="211"/>
      <c r="T288" s="211"/>
      <c r="U288" s="211"/>
      <c r="V288" s="211"/>
      <c r="W288" s="211"/>
      <c r="X288" s="212">
        <v>1</v>
      </c>
      <c r="Y288" s="211"/>
      <c r="Z288" s="211"/>
      <c r="AA288" s="211"/>
      <c r="AB288" s="211"/>
      <c r="AC288" s="211"/>
      <c r="AD288" s="211"/>
      <c r="AE288" s="211"/>
      <c r="AF288" s="211"/>
      <c r="AG288" s="211"/>
      <c r="AH288" s="211"/>
      <c r="AI288" s="213">
        <v>16484344418.549999</v>
      </c>
      <c r="AJ288" s="211"/>
      <c r="AK288" s="211"/>
      <c r="AL288" s="211"/>
      <c r="AM288" s="211"/>
      <c r="AN288" s="211"/>
      <c r="AO288" s="211"/>
      <c r="AP288" s="211"/>
      <c r="AQ288" s="211"/>
      <c r="AR288" s="211"/>
      <c r="AS288" s="211"/>
      <c r="AT288" s="211"/>
      <c r="AU288" s="211"/>
      <c r="AV288" s="212">
        <v>1</v>
      </c>
      <c r="AW288" s="211"/>
      <c r="AX288" s="211"/>
      <c r="AY288" s="211"/>
      <c r="AZ288" s="211"/>
    </row>
    <row r="289" spans="2:52" ht="11.45" customHeight="1" x14ac:dyDescent="0.25">
      <c r="B289" s="203" t="s">
        <v>1250</v>
      </c>
      <c r="C289" s="173"/>
      <c r="D289" s="173"/>
      <c r="E289" s="173"/>
      <c r="F289" s="173"/>
      <c r="G289" s="173"/>
      <c r="H289" s="173"/>
      <c r="I289" s="173"/>
      <c r="J289" s="173"/>
      <c r="K289" s="214" t="s">
        <v>1250</v>
      </c>
      <c r="L289" s="173"/>
      <c r="M289" s="173"/>
      <c r="N289" s="173"/>
      <c r="O289" s="173"/>
      <c r="P289" s="173"/>
      <c r="Q289" s="173"/>
      <c r="R289" s="173"/>
      <c r="S289" s="173"/>
      <c r="T289" s="173"/>
      <c r="U289" s="173"/>
      <c r="V289" s="173"/>
      <c r="W289" s="173"/>
      <c r="X289" s="214" t="s">
        <v>1250</v>
      </c>
      <c r="Y289" s="173"/>
      <c r="Z289" s="173"/>
      <c r="AA289" s="173"/>
      <c r="AB289" s="173"/>
      <c r="AC289" s="173"/>
      <c r="AD289" s="173"/>
      <c r="AE289" s="173"/>
      <c r="AF289" s="173"/>
      <c r="AG289" s="173"/>
      <c r="AH289" s="173"/>
      <c r="AI289" s="214" t="s">
        <v>1250</v>
      </c>
      <c r="AJ289" s="173"/>
      <c r="AK289" s="173"/>
      <c r="AL289" s="173"/>
      <c r="AM289" s="173"/>
      <c r="AN289" s="173"/>
      <c r="AO289" s="173"/>
      <c r="AP289" s="173"/>
      <c r="AQ289" s="173"/>
      <c r="AR289" s="173"/>
      <c r="AS289" s="173"/>
      <c r="AT289" s="173"/>
      <c r="AU289" s="173"/>
      <c r="AV289" s="214" t="s">
        <v>1250</v>
      </c>
      <c r="AW289" s="173"/>
      <c r="AX289" s="173"/>
      <c r="AY289" s="173"/>
      <c r="AZ289" s="173"/>
    </row>
    <row r="290" spans="2:52" ht="0" hidden="1" customHeight="1" x14ac:dyDescent="0.25"/>
    <row r="291" spans="2:52" ht="6.6" customHeight="1" x14ac:dyDescent="0.25"/>
    <row r="292" spans="2:52" ht="18" customHeight="1" x14ac:dyDescent="0.25">
      <c r="D292" s="232" t="s">
        <v>1451</v>
      </c>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c r="AO292" s="173"/>
      <c r="AP292" s="173"/>
      <c r="AQ292" s="173"/>
      <c r="AR292" s="173"/>
      <c r="AS292" s="173"/>
      <c r="AT292" s="173"/>
      <c r="AU292" s="173"/>
      <c r="AV292" s="173"/>
      <c r="AW292" s="173"/>
      <c r="AX292" s="173"/>
      <c r="AY292" s="173"/>
      <c r="AZ292" s="173"/>
    </row>
    <row r="293" spans="2:52" ht="11.45" customHeight="1" x14ac:dyDescent="0.25">
      <c r="D293" s="233" t="s">
        <v>1362</v>
      </c>
      <c r="E293" s="173"/>
      <c r="F293" s="233" t="s">
        <v>1250</v>
      </c>
      <c r="G293" s="173"/>
      <c r="H293" s="173"/>
      <c r="I293" s="233" t="s">
        <v>1250</v>
      </c>
      <c r="J293" s="173"/>
      <c r="K293" s="173"/>
      <c r="L293" s="173"/>
      <c r="M293" s="173"/>
      <c r="N293" s="173"/>
      <c r="O293" s="173"/>
      <c r="P293" s="173"/>
      <c r="Q293" s="233" t="s">
        <v>1250</v>
      </c>
      <c r="R293" s="173"/>
      <c r="S293" s="173"/>
      <c r="T293" s="233" t="s">
        <v>1250</v>
      </c>
      <c r="U293" s="173"/>
      <c r="V293" s="173"/>
      <c r="W293" s="173"/>
      <c r="X293" s="173"/>
      <c r="Y293" s="173"/>
      <c r="Z293" s="173"/>
      <c r="AA293" s="233" t="s">
        <v>1250</v>
      </c>
      <c r="AB293" s="173"/>
      <c r="AC293" s="173"/>
      <c r="AD293" s="173"/>
      <c r="AE293" s="173"/>
      <c r="AF293" s="173"/>
      <c r="AG293" s="173"/>
      <c r="AH293" s="173"/>
      <c r="AI293" s="173"/>
      <c r="AJ293" s="173"/>
      <c r="AK293" s="233" t="s">
        <v>1250</v>
      </c>
      <c r="AL293" s="173"/>
      <c r="AM293" s="173"/>
      <c r="AN293" s="233" t="s">
        <v>1250</v>
      </c>
      <c r="AO293" s="173"/>
      <c r="AP293" s="173"/>
      <c r="AQ293" s="173"/>
      <c r="AR293" s="173"/>
      <c r="AS293" s="173"/>
      <c r="AT293" s="173"/>
      <c r="AU293" s="233" t="s">
        <v>1250</v>
      </c>
      <c r="AV293" s="173"/>
      <c r="AW293" s="173"/>
      <c r="AX293" s="233" t="s">
        <v>1250</v>
      </c>
      <c r="AY293" s="173"/>
      <c r="AZ293" s="173"/>
    </row>
    <row r="294" spans="2:52" ht="18" customHeight="1" x14ac:dyDescent="0.25">
      <c r="D294" s="233" t="s">
        <v>1435</v>
      </c>
      <c r="E294" s="173"/>
      <c r="F294" s="234" t="s">
        <v>1469</v>
      </c>
      <c r="G294" s="173"/>
      <c r="H294" s="173"/>
      <c r="I294" s="234" t="s">
        <v>1169</v>
      </c>
      <c r="J294" s="173"/>
      <c r="K294" s="173"/>
      <c r="L294" s="173"/>
      <c r="M294" s="173"/>
      <c r="N294" s="173"/>
      <c r="O294" s="173"/>
      <c r="P294" s="173"/>
      <c r="Q294" s="234" t="s">
        <v>1470</v>
      </c>
      <c r="R294" s="173"/>
      <c r="S294" s="173"/>
      <c r="T294" s="234" t="s">
        <v>1471</v>
      </c>
      <c r="U294" s="173"/>
      <c r="V294" s="173"/>
      <c r="W294" s="173"/>
      <c r="X294" s="173"/>
      <c r="Y294" s="173"/>
      <c r="Z294" s="173"/>
      <c r="AA294" s="234" t="s">
        <v>1170</v>
      </c>
      <c r="AB294" s="173"/>
      <c r="AC294" s="173"/>
      <c r="AD294" s="173"/>
      <c r="AE294" s="173"/>
      <c r="AF294" s="173"/>
      <c r="AG294" s="173"/>
      <c r="AH294" s="173"/>
      <c r="AI294" s="173"/>
      <c r="AJ294" s="173"/>
      <c r="AK294" s="234" t="s">
        <v>1171</v>
      </c>
      <c r="AL294" s="173"/>
      <c r="AM294" s="173"/>
      <c r="AN294" s="234" t="s">
        <v>1477</v>
      </c>
      <c r="AO294" s="173"/>
      <c r="AP294" s="173"/>
      <c r="AQ294" s="173"/>
      <c r="AR294" s="173"/>
      <c r="AS294" s="173"/>
      <c r="AT294" s="173"/>
      <c r="AU294" s="234" t="s">
        <v>91</v>
      </c>
      <c r="AV294" s="173"/>
      <c r="AW294" s="173"/>
      <c r="AX294" s="234" t="s">
        <v>93</v>
      </c>
      <c r="AY294" s="173"/>
      <c r="AZ294" s="173"/>
    </row>
    <row r="295" spans="2:52" ht="11.65" customHeight="1" x14ac:dyDescent="0.25">
      <c r="D295" s="177" t="s">
        <v>1436</v>
      </c>
      <c r="E295" s="173"/>
      <c r="F295" s="215">
        <v>7587422.4000000004</v>
      </c>
      <c r="G295" s="173"/>
      <c r="H295" s="173"/>
      <c r="I295" s="215">
        <v>51273234.799999997</v>
      </c>
      <c r="J295" s="173"/>
      <c r="K295" s="173"/>
      <c r="L295" s="173"/>
      <c r="M295" s="173"/>
      <c r="N295" s="173"/>
      <c r="O295" s="173"/>
      <c r="P295" s="173"/>
      <c r="Q295" s="215">
        <v>2238472.9900000002</v>
      </c>
      <c r="R295" s="173"/>
      <c r="S295" s="173"/>
      <c r="T295" s="215">
        <v>4910118.22</v>
      </c>
      <c r="U295" s="173"/>
      <c r="V295" s="173"/>
      <c r="W295" s="173"/>
      <c r="X295" s="173"/>
      <c r="Y295" s="173"/>
      <c r="Z295" s="173"/>
      <c r="AA295" s="215">
        <v>201870567.00999999</v>
      </c>
      <c r="AB295" s="173"/>
      <c r="AC295" s="173"/>
      <c r="AD295" s="173"/>
      <c r="AE295" s="173"/>
      <c r="AF295" s="173"/>
      <c r="AG295" s="173"/>
      <c r="AH295" s="173"/>
      <c r="AI295" s="173"/>
      <c r="AJ295" s="173"/>
      <c r="AK295" s="215">
        <v>292172111.45999998</v>
      </c>
      <c r="AL295" s="173"/>
      <c r="AM295" s="173"/>
      <c r="AN295" s="215">
        <v>2046679.73</v>
      </c>
      <c r="AO295" s="173"/>
      <c r="AP295" s="173"/>
      <c r="AQ295" s="173"/>
      <c r="AR295" s="173"/>
      <c r="AS295" s="173"/>
      <c r="AT295" s="173"/>
      <c r="AU295" s="215">
        <v>0</v>
      </c>
      <c r="AV295" s="173"/>
      <c r="AW295" s="173"/>
      <c r="AX295" s="215">
        <v>562098606.61000001</v>
      </c>
      <c r="AY295" s="173"/>
      <c r="AZ295" s="173"/>
    </row>
    <row r="296" spans="2:52" ht="11.45" customHeight="1" x14ac:dyDescent="0.25">
      <c r="D296" s="177" t="s">
        <v>1437</v>
      </c>
      <c r="E296" s="173"/>
      <c r="F296" s="215">
        <v>5883411.3600000003</v>
      </c>
      <c r="G296" s="173"/>
      <c r="H296" s="173"/>
      <c r="I296" s="215">
        <v>46470359.939999998</v>
      </c>
      <c r="J296" s="173"/>
      <c r="K296" s="173"/>
      <c r="L296" s="173"/>
      <c r="M296" s="173"/>
      <c r="N296" s="173"/>
      <c r="O296" s="173"/>
      <c r="P296" s="173"/>
      <c r="Q296" s="215">
        <v>491513.92</v>
      </c>
      <c r="R296" s="173"/>
      <c r="S296" s="173"/>
      <c r="T296" s="215">
        <v>4252321.26</v>
      </c>
      <c r="U296" s="173"/>
      <c r="V296" s="173"/>
      <c r="W296" s="173"/>
      <c r="X296" s="173"/>
      <c r="Y296" s="173"/>
      <c r="Z296" s="173"/>
      <c r="AA296" s="215">
        <v>174273339.91999999</v>
      </c>
      <c r="AB296" s="173"/>
      <c r="AC296" s="173"/>
      <c r="AD296" s="173"/>
      <c r="AE296" s="173"/>
      <c r="AF296" s="173"/>
      <c r="AG296" s="173"/>
      <c r="AH296" s="173"/>
      <c r="AI296" s="173"/>
      <c r="AJ296" s="173"/>
      <c r="AK296" s="215">
        <v>218279518.58000001</v>
      </c>
      <c r="AL296" s="173"/>
      <c r="AM296" s="173"/>
      <c r="AN296" s="215">
        <v>2146784.27</v>
      </c>
      <c r="AO296" s="173"/>
      <c r="AP296" s="173"/>
      <c r="AQ296" s="173"/>
      <c r="AR296" s="173"/>
      <c r="AS296" s="173"/>
      <c r="AT296" s="173"/>
      <c r="AU296" s="215">
        <v>0</v>
      </c>
      <c r="AV296" s="173"/>
      <c r="AW296" s="173"/>
      <c r="AX296" s="215">
        <v>451797249.25</v>
      </c>
      <c r="AY296" s="173"/>
      <c r="AZ296" s="173"/>
    </row>
    <row r="297" spans="2:52" ht="11.65" customHeight="1" x14ac:dyDescent="0.25">
      <c r="D297" s="177" t="s">
        <v>1438</v>
      </c>
      <c r="E297" s="173"/>
      <c r="F297" s="215">
        <v>8016102.8399999999</v>
      </c>
      <c r="G297" s="173"/>
      <c r="H297" s="173"/>
      <c r="I297" s="215">
        <v>45994611.200000003</v>
      </c>
      <c r="J297" s="173"/>
      <c r="K297" s="173"/>
      <c r="L297" s="173"/>
      <c r="M297" s="173"/>
      <c r="N297" s="173"/>
      <c r="O297" s="173"/>
      <c r="P297" s="173"/>
      <c r="Q297" s="215">
        <v>2265378.77</v>
      </c>
      <c r="R297" s="173"/>
      <c r="S297" s="173"/>
      <c r="T297" s="215">
        <v>6678390.0599999996</v>
      </c>
      <c r="U297" s="173"/>
      <c r="V297" s="173"/>
      <c r="W297" s="173"/>
      <c r="X297" s="173"/>
      <c r="Y297" s="173"/>
      <c r="Z297" s="173"/>
      <c r="AA297" s="215">
        <v>239827041.91999999</v>
      </c>
      <c r="AB297" s="173"/>
      <c r="AC297" s="173"/>
      <c r="AD297" s="173"/>
      <c r="AE297" s="173"/>
      <c r="AF297" s="173"/>
      <c r="AG297" s="173"/>
      <c r="AH297" s="173"/>
      <c r="AI297" s="173"/>
      <c r="AJ297" s="173"/>
      <c r="AK297" s="215">
        <v>297993717.67000002</v>
      </c>
      <c r="AL297" s="173"/>
      <c r="AM297" s="173"/>
      <c r="AN297" s="215">
        <v>2502016.79</v>
      </c>
      <c r="AO297" s="173"/>
      <c r="AP297" s="173"/>
      <c r="AQ297" s="173"/>
      <c r="AR297" s="173"/>
      <c r="AS297" s="173"/>
      <c r="AT297" s="173"/>
      <c r="AU297" s="215">
        <v>0</v>
      </c>
      <c r="AV297" s="173"/>
      <c r="AW297" s="173"/>
      <c r="AX297" s="215">
        <v>603277259.25</v>
      </c>
      <c r="AY297" s="173"/>
      <c r="AZ297" s="173"/>
    </row>
    <row r="298" spans="2:52" ht="11.45" customHeight="1" x14ac:dyDescent="0.25">
      <c r="D298" s="177" t="s">
        <v>1439</v>
      </c>
      <c r="E298" s="173"/>
      <c r="F298" s="215">
        <v>8589308.6400000006</v>
      </c>
      <c r="G298" s="173"/>
      <c r="H298" s="173"/>
      <c r="I298" s="215">
        <v>66925330.229999997</v>
      </c>
      <c r="J298" s="173"/>
      <c r="K298" s="173"/>
      <c r="L298" s="173"/>
      <c r="M298" s="173"/>
      <c r="N298" s="173"/>
      <c r="O298" s="173"/>
      <c r="P298" s="173"/>
      <c r="Q298" s="215">
        <v>1685174.22</v>
      </c>
      <c r="R298" s="173"/>
      <c r="S298" s="173"/>
      <c r="T298" s="215">
        <v>8477212.2799999993</v>
      </c>
      <c r="U298" s="173"/>
      <c r="V298" s="173"/>
      <c r="W298" s="173"/>
      <c r="X298" s="173"/>
      <c r="Y298" s="173"/>
      <c r="Z298" s="173"/>
      <c r="AA298" s="215">
        <v>335502882.91000003</v>
      </c>
      <c r="AB298" s="173"/>
      <c r="AC298" s="173"/>
      <c r="AD298" s="173"/>
      <c r="AE298" s="173"/>
      <c r="AF298" s="173"/>
      <c r="AG298" s="173"/>
      <c r="AH298" s="173"/>
      <c r="AI298" s="173"/>
      <c r="AJ298" s="173"/>
      <c r="AK298" s="215">
        <v>384056012.58999997</v>
      </c>
      <c r="AL298" s="173"/>
      <c r="AM298" s="173"/>
      <c r="AN298" s="215">
        <v>3512111.73</v>
      </c>
      <c r="AO298" s="173"/>
      <c r="AP298" s="173"/>
      <c r="AQ298" s="173"/>
      <c r="AR298" s="173"/>
      <c r="AS298" s="173"/>
      <c r="AT298" s="173"/>
      <c r="AU298" s="215">
        <v>0</v>
      </c>
      <c r="AV298" s="173"/>
      <c r="AW298" s="173"/>
      <c r="AX298" s="215">
        <v>808748032.60000002</v>
      </c>
      <c r="AY298" s="173"/>
      <c r="AZ298" s="173"/>
    </row>
    <row r="299" spans="2:52" ht="11.45" customHeight="1" x14ac:dyDescent="0.25">
      <c r="D299" s="177" t="s">
        <v>1440</v>
      </c>
      <c r="E299" s="173"/>
      <c r="F299" s="215">
        <v>11011087.9</v>
      </c>
      <c r="G299" s="173"/>
      <c r="H299" s="173"/>
      <c r="I299" s="215">
        <v>83810078.219999999</v>
      </c>
      <c r="J299" s="173"/>
      <c r="K299" s="173"/>
      <c r="L299" s="173"/>
      <c r="M299" s="173"/>
      <c r="N299" s="173"/>
      <c r="O299" s="173"/>
      <c r="P299" s="173"/>
      <c r="Q299" s="215">
        <v>1089306.92</v>
      </c>
      <c r="R299" s="173"/>
      <c r="S299" s="173"/>
      <c r="T299" s="215">
        <v>11632319.85</v>
      </c>
      <c r="U299" s="173"/>
      <c r="V299" s="173"/>
      <c r="W299" s="173"/>
      <c r="X299" s="173"/>
      <c r="Y299" s="173"/>
      <c r="Z299" s="173"/>
      <c r="AA299" s="215">
        <v>437438509.31999999</v>
      </c>
      <c r="AB299" s="173"/>
      <c r="AC299" s="173"/>
      <c r="AD299" s="173"/>
      <c r="AE299" s="173"/>
      <c r="AF299" s="173"/>
      <c r="AG299" s="173"/>
      <c r="AH299" s="173"/>
      <c r="AI299" s="173"/>
      <c r="AJ299" s="173"/>
      <c r="AK299" s="215">
        <v>508525717.79000002</v>
      </c>
      <c r="AL299" s="173"/>
      <c r="AM299" s="173"/>
      <c r="AN299" s="215">
        <v>5757587.4699999997</v>
      </c>
      <c r="AO299" s="173"/>
      <c r="AP299" s="173"/>
      <c r="AQ299" s="173"/>
      <c r="AR299" s="173"/>
      <c r="AS299" s="173"/>
      <c r="AT299" s="173"/>
      <c r="AU299" s="215">
        <v>0</v>
      </c>
      <c r="AV299" s="173"/>
      <c r="AW299" s="173"/>
      <c r="AX299" s="215">
        <v>1059264607.47</v>
      </c>
      <c r="AY299" s="173"/>
      <c r="AZ299" s="173"/>
    </row>
    <row r="300" spans="2:52" ht="11.65" customHeight="1" x14ac:dyDescent="0.25">
      <c r="D300" s="177" t="s">
        <v>1441</v>
      </c>
      <c r="E300" s="173"/>
      <c r="F300" s="215">
        <v>20862044.620000001</v>
      </c>
      <c r="G300" s="173"/>
      <c r="H300" s="173"/>
      <c r="I300" s="215">
        <v>108342160.75</v>
      </c>
      <c r="J300" s="173"/>
      <c r="K300" s="173"/>
      <c r="L300" s="173"/>
      <c r="M300" s="173"/>
      <c r="N300" s="173"/>
      <c r="O300" s="173"/>
      <c r="P300" s="173"/>
      <c r="Q300" s="215">
        <v>2973951.8</v>
      </c>
      <c r="R300" s="173"/>
      <c r="S300" s="173"/>
      <c r="T300" s="215">
        <v>22724121.100000001</v>
      </c>
      <c r="U300" s="173"/>
      <c r="V300" s="173"/>
      <c r="W300" s="173"/>
      <c r="X300" s="173"/>
      <c r="Y300" s="173"/>
      <c r="Z300" s="173"/>
      <c r="AA300" s="215">
        <v>490414690.38</v>
      </c>
      <c r="AB300" s="173"/>
      <c r="AC300" s="173"/>
      <c r="AD300" s="173"/>
      <c r="AE300" s="173"/>
      <c r="AF300" s="173"/>
      <c r="AG300" s="173"/>
      <c r="AH300" s="173"/>
      <c r="AI300" s="173"/>
      <c r="AJ300" s="173"/>
      <c r="AK300" s="215">
        <v>628765055.63</v>
      </c>
      <c r="AL300" s="173"/>
      <c r="AM300" s="173"/>
      <c r="AN300" s="215">
        <v>14628130.48</v>
      </c>
      <c r="AO300" s="173"/>
      <c r="AP300" s="173"/>
      <c r="AQ300" s="173"/>
      <c r="AR300" s="173"/>
      <c r="AS300" s="173"/>
      <c r="AT300" s="173"/>
      <c r="AU300" s="215">
        <v>0</v>
      </c>
      <c r="AV300" s="173"/>
      <c r="AW300" s="173"/>
      <c r="AX300" s="215">
        <v>1288710154.76</v>
      </c>
      <c r="AY300" s="173"/>
      <c r="AZ300" s="173"/>
    </row>
    <row r="301" spans="2:52" ht="11.45" customHeight="1" x14ac:dyDescent="0.25">
      <c r="D301" s="177" t="s">
        <v>1442</v>
      </c>
      <c r="E301" s="173"/>
      <c r="F301" s="215">
        <v>22763391.27</v>
      </c>
      <c r="G301" s="173"/>
      <c r="H301" s="173"/>
      <c r="I301" s="215">
        <v>100315457.5</v>
      </c>
      <c r="J301" s="173"/>
      <c r="K301" s="173"/>
      <c r="L301" s="173"/>
      <c r="M301" s="173"/>
      <c r="N301" s="173"/>
      <c r="O301" s="173"/>
      <c r="P301" s="173"/>
      <c r="Q301" s="215">
        <v>2747051.73</v>
      </c>
      <c r="R301" s="173"/>
      <c r="S301" s="173"/>
      <c r="T301" s="215">
        <v>30689913.030000001</v>
      </c>
      <c r="U301" s="173"/>
      <c r="V301" s="173"/>
      <c r="W301" s="173"/>
      <c r="X301" s="173"/>
      <c r="Y301" s="173"/>
      <c r="Z301" s="173"/>
      <c r="AA301" s="215">
        <v>481208888.68000001</v>
      </c>
      <c r="AB301" s="173"/>
      <c r="AC301" s="173"/>
      <c r="AD301" s="173"/>
      <c r="AE301" s="173"/>
      <c r="AF301" s="173"/>
      <c r="AG301" s="173"/>
      <c r="AH301" s="173"/>
      <c r="AI301" s="173"/>
      <c r="AJ301" s="173"/>
      <c r="AK301" s="215">
        <v>794782123.32000005</v>
      </c>
      <c r="AL301" s="173"/>
      <c r="AM301" s="173"/>
      <c r="AN301" s="215">
        <v>16953052.370000001</v>
      </c>
      <c r="AO301" s="173"/>
      <c r="AP301" s="173"/>
      <c r="AQ301" s="173"/>
      <c r="AR301" s="173"/>
      <c r="AS301" s="173"/>
      <c r="AT301" s="173"/>
      <c r="AU301" s="215">
        <v>0</v>
      </c>
      <c r="AV301" s="173"/>
      <c r="AW301" s="173"/>
      <c r="AX301" s="215">
        <v>1449459877.9000001</v>
      </c>
      <c r="AY301" s="173"/>
      <c r="AZ301" s="173"/>
    </row>
    <row r="302" spans="2:52" ht="11.65" customHeight="1" x14ac:dyDescent="0.25">
      <c r="D302" s="177" t="s">
        <v>1443</v>
      </c>
      <c r="E302" s="173"/>
      <c r="F302" s="215">
        <v>32903878.550000001</v>
      </c>
      <c r="G302" s="173"/>
      <c r="H302" s="173"/>
      <c r="I302" s="215">
        <v>101154662.98</v>
      </c>
      <c r="J302" s="173"/>
      <c r="K302" s="173"/>
      <c r="L302" s="173"/>
      <c r="M302" s="173"/>
      <c r="N302" s="173"/>
      <c r="O302" s="173"/>
      <c r="P302" s="173"/>
      <c r="Q302" s="215">
        <v>8556522.3900000006</v>
      </c>
      <c r="R302" s="173"/>
      <c r="S302" s="173"/>
      <c r="T302" s="215">
        <v>24720066.760000002</v>
      </c>
      <c r="U302" s="173"/>
      <c r="V302" s="173"/>
      <c r="W302" s="173"/>
      <c r="X302" s="173"/>
      <c r="Y302" s="173"/>
      <c r="Z302" s="173"/>
      <c r="AA302" s="215">
        <v>440363922.88999999</v>
      </c>
      <c r="AB302" s="173"/>
      <c r="AC302" s="173"/>
      <c r="AD302" s="173"/>
      <c r="AE302" s="173"/>
      <c r="AF302" s="173"/>
      <c r="AG302" s="173"/>
      <c r="AH302" s="173"/>
      <c r="AI302" s="173"/>
      <c r="AJ302" s="173"/>
      <c r="AK302" s="215">
        <v>1000556173.51</v>
      </c>
      <c r="AL302" s="173"/>
      <c r="AM302" s="173"/>
      <c r="AN302" s="215">
        <v>15107218.029999999</v>
      </c>
      <c r="AO302" s="173"/>
      <c r="AP302" s="173"/>
      <c r="AQ302" s="173"/>
      <c r="AR302" s="173"/>
      <c r="AS302" s="173"/>
      <c r="AT302" s="173"/>
      <c r="AU302" s="215">
        <v>0</v>
      </c>
      <c r="AV302" s="173"/>
      <c r="AW302" s="173"/>
      <c r="AX302" s="215">
        <v>1623362445.1099999</v>
      </c>
      <c r="AY302" s="173"/>
      <c r="AZ302" s="173"/>
    </row>
    <row r="303" spans="2:52" ht="11.45" customHeight="1" x14ac:dyDescent="0.25">
      <c r="D303" s="177" t="s">
        <v>1444</v>
      </c>
      <c r="E303" s="173"/>
      <c r="F303" s="215">
        <v>43777012.93</v>
      </c>
      <c r="G303" s="173"/>
      <c r="H303" s="173"/>
      <c r="I303" s="215">
        <v>89719064.25</v>
      </c>
      <c r="J303" s="173"/>
      <c r="K303" s="173"/>
      <c r="L303" s="173"/>
      <c r="M303" s="173"/>
      <c r="N303" s="173"/>
      <c r="O303" s="173"/>
      <c r="P303" s="173"/>
      <c r="Q303" s="215">
        <v>6861839.2800000003</v>
      </c>
      <c r="R303" s="173"/>
      <c r="S303" s="173"/>
      <c r="T303" s="215">
        <v>13257220.699999999</v>
      </c>
      <c r="U303" s="173"/>
      <c r="V303" s="173"/>
      <c r="W303" s="173"/>
      <c r="X303" s="173"/>
      <c r="Y303" s="173"/>
      <c r="Z303" s="173"/>
      <c r="AA303" s="215">
        <v>475632968.97000003</v>
      </c>
      <c r="AB303" s="173"/>
      <c r="AC303" s="173"/>
      <c r="AD303" s="173"/>
      <c r="AE303" s="173"/>
      <c r="AF303" s="173"/>
      <c r="AG303" s="173"/>
      <c r="AH303" s="173"/>
      <c r="AI303" s="173"/>
      <c r="AJ303" s="173"/>
      <c r="AK303" s="215">
        <v>1210452896.27</v>
      </c>
      <c r="AL303" s="173"/>
      <c r="AM303" s="173"/>
      <c r="AN303" s="215">
        <v>9144819.3699999992</v>
      </c>
      <c r="AO303" s="173"/>
      <c r="AP303" s="173"/>
      <c r="AQ303" s="173"/>
      <c r="AR303" s="173"/>
      <c r="AS303" s="173"/>
      <c r="AT303" s="173"/>
      <c r="AU303" s="215">
        <v>0</v>
      </c>
      <c r="AV303" s="173"/>
      <c r="AW303" s="173"/>
      <c r="AX303" s="215">
        <v>1848845821.77</v>
      </c>
      <c r="AY303" s="173"/>
      <c r="AZ303" s="173"/>
    </row>
    <row r="304" spans="2:52" ht="11.45" customHeight="1" x14ac:dyDescent="0.25">
      <c r="D304" s="177" t="s">
        <v>1445</v>
      </c>
      <c r="E304" s="173"/>
      <c r="F304" s="215">
        <v>60619906.57</v>
      </c>
      <c r="G304" s="173"/>
      <c r="H304" s="173"/>
      <c r="I304" s="215">
        <v>83016633.859999999</v>
      </c>
      <c r="J304" s="173"/>
      <c r="K304" s="173"/>
      <c r="L304" s="173"/>
      <c r="M304" s="173"/>
      <c r="N304" s="173"/>
      <c r="O304" s="173"/>
      <c r="P304" s="173"/>
      <c r="Q304" s="215">
        <v>8031798.4199999999</v>
      </c>
      <c r="R304" s="173"/>
      <c r="S304" s="173"/>
      <c r="T304" s="215">
        <v>18309848.399999999</v>
      </c>
      <c r="U304" s="173"/>
      <c r="V304" s="173"/>
      <c r="W304" s="173"/>
      <c r="X304" s="173"/>
      <c r="Y304" s="173"/>
      <c r="Z304" s="173"/>
      <c r="AA304" s="215">
        <v>460037937.54000002</v>
      </c>
      <c r="AB304" s="173"/>
      <c r="AC304" s="173"/>
      <c r="AD304" s="173"/>
      <c r="AE304" s="173"/>
      <c r="AF304" s="173"/>
      <c r="AG304" s="173"/>
      <c r="AH304" s="173"/>
      <c r="AI304" s="173"/>
      <c r="AJ304" s="173"/>
      <c r="AK304" s="215">
        <v>1387022897.01</v>
      </c>
      <c r="AL304" s="173"/>
      <c r="AM304" s="173"/>
      <c r="AN304" s="215">
        <v>4376029.9800000004</v>
      </c>
      <c r="AO304" s="173"/>
      <c r="AP304" s="173"/>
      <c r="AQ304" s="173"/>
      <c r="AR304" s="173"/>
      <c r="AS304" s="173"/>
      <c r="AT304" s="173"/>
      <c r="AU304" s="215">
        <v>0</v>
      </c>
      <c r="AV304" s="173"/>
      <c r="AW304" s="173"/>
      <c r="AX304" s="215">
        <v>2021415051.78</v>
      </c>
      <c r="AY304" s="173"/>
      <c r="AZ304" s="173"/>
    </row>
    <row r="305" spans="4:52" ht="11.65" customHeight="1" x14ac:dyDescent="0.25">
      <c r="D305" s="177" t="s">
        <v>1446</v>
      </c>
      <c r="E305" s="173"/>
      <c r="F305" s="215">
        <v>93022374.670000002</v>
      </c>
      <c r="G305" s="173"/>
      <c r="H305" s="173"/>
      <c r="I305" s="215">
        <v>54979130.75</v>
      </c>
      <c r="J305" s="173"/>
      <c r="K305" s="173"/>
      <c r="L305" s="173"/>
      <c r="M305" s="173"/>
      <c r="N305" s="173"/>
      <c r="O305" s="173"/>
      <c r="P305" s="173"/>
      <c r="Q305" s="215">
        <v>5515719.2000000002</v>
      </c>
      <c r="R305" s="173"/>
      <c r="S305" s="173"/>
      <c r="T305" s="215">
        <v>11326122.140000001</v>
      </c>
      <c r="U305" s="173"/>
      <c r="V305" s="173"/>
      <c r="W305" s="173"/>
      <c r="X305" s="173"/>
      <c r="Y305" s="173"/>
      <c r="Z305" s="173"/>
      <c r="AA305" s="215">
        <v>349940385.38</v>
      </c>
      <c r="AB305" s="173"/>
      <c r="AC305" s="173"/>
      <c r="AD305" s="173"/>
      <c r="AE305" s="173"/>
      <c r="AF305" s="173"/>
      <c r="AG305" s="173"/>
      <c r="AH305" s="173"/>
      <c r="AI305" s="173"/>
      <c r="AJ305" s="173"/>
      <c r="AK305" s="215">
        <v>1551193256.6900001</v>
      </c>
      <c r="AL305" s="173"/>
      <c r="AM305" s="173"/>
      <c r="AN305" s="215">
        <v>4086336.88</v>
      </c>
      <c r="AO305" s="173"/>
      <c r="AP305" s="173"/>
      <c r="AQ305" s="173"/>
      <c r="AR305" s="173"/>
      <c r="AS305" s="173"/>
      <c r="AT305" s="173"/>
      <c r="AU305" s="215">
        <v>0</v>
      </c>
      <c r="AV305" s="173"/>
      <c r="AW305" s="173"/>
      <c r="AX305" s="215">
        <v>2070063325.71</v>
      </c>
      <c r="AY305" s="173"/>
      <c r="AZ305" s="173"/>
    </row>
    <row r="306" spans="4:52" ht="11.45" customHeight="1" x14ac:dyDescent="0.25">
      <c r="D306" s="177" t="s">
        <v>1447</v>
      </c>
      <c r="E306" s="173"/>
      <c r="F306" s="215">
        <v>118776763.37</v>
      </c>
      <c r="G306" s="173"/>
      <c r="H306" s="173"/>
      <c r="I306" s="215">
        <v>28299722.699999999</v>
      </c>
      <c r="J306" s="173"/>
      <c r="K306" s="173"/>
      <c r="L306" s="173"/>
      <c r="M306" s="173"/>
      <c r="N306" s="173"/>
      <c r="O306" s="173"/>
      <c r="P306" s="173"/>
      <c r="Q306" s="215">
        <v>9783620.7300000004</v>
      </c>
      <c r="R306" s="173"/>
      <c r="S306" s="173"/>
      <c r="T306" s="215">
        <v>14765583.48</v>
      </c>
      <c r="U306" s="173"/>
      <c r="V306" s="173"/>
      <c r="W306" s="173"/>
      <c r="X306" s="173"/>
      <c r="Y306" s="173"/>
      <c r="Z306" s="173"/>
      <c r="AA306" s="215">
        <v>301290809.42000002</v>
      </c>
      <c r="AB306" s="173"/>
      <c r="AC306" s="173"/>
      <c r="AD306" s="173"/>
      <c r="AE306" s="173"/>
      <c r="AF306" s="173"/>
      <c r="AG306" s="173"/>
      <c r="AH306" s="173"/>
      <c r="AI306" s="173"/>
      <c r="AJ306" s="173"/>
      <c r="AK306" s="215">
        <v>1416369797.52</v>
      </c>
      <c r="AL306" s="173"/>
      <c r="AM306" s="173"/>
      <c r="AN306" s="215">
        <v>7348518.04</v>
      </c>
      <c r="AO306" s="173"/>
      <c r="AP306" s="173"/>
      <c r="AQ306" s="173"/>
      <c r="AR306" s="173"/>
      <c r="AS306" s="173"/>
      <c r="AT306" s="173"/>
      <c r="AU306" s="215">
        <v>0</v>
      </c>
      <c r="AV306" s="173"/>
      <c r="AW306" s="173"/>
      <c r="AX306" s="215">
        <v>1896634815.26</v>
      </c>
      <c r="AY306" s="173"/>
      <c r="AZ306" s="173"/>
    </row>
    <row r="307" spans="4:52" ht="11.65" customHeight="1" x14ac:dyDescent="0.25">
      <c r="D307" s="177" t="s">
        <v>1448</v>
      </c>
      <c r="E307" s="173"/>
      <c r="F307" s="215">
        <v>124091491.95999999</v>
      </c>
      <c r="G307" s="173"/>
      <c r="H307" s="173"/>
      <c r="I307" s="215">
        <v>19494467.129999999</v>
      </c>
      <c r="J307" s="173"/>
      <c r="K307" s="173"/>
      <c r="L307" s="173"/>
      <c r="M307" s="173"/>
      <c r="N307" s="173"/>
      <c r="O307" s="173"/>
      <c r="P307" s="173"/>
      <c r="Q307" s="215">
        <v>3009329.41</v>
      </c>
      <c r="R307" s="173"/>
      <c r="S307" s="173"/>
      <c r="T307" s="215">
        <v>11914160.67</v>
      </c>
      <c r="U307" s="173"/>
      <c r="V307" s="173"/>
      <c r="W307" s="173"/>
      <c r="X307" s="173"/>
      <c r="Y307" s="173"/>
      <c r="Z307" s="173"/>
      <c r="AA307" s="215">
        <v>102342462.90000001</v>
      </c>
      <c r="AB307" s="173"/>
      <c r="AC307" s="173"/>
      <c r="AD307" s="173"/>
      <c r="AE307" s="173"/>
      <c r="AF307" s="173"/>
      <c r="AG307" s="173"/>
      <c r="AH307" s="173"/>
      <c r="AI307" s="173"/>
      <c r="AJ307" s="173"/>
      <c r="AK307" s="215">
        <v>429211871.05000001</v>
      </c>
      <c r="AL307" s="173"/>
      <c r="AM307" s="173"/>
      <c r="AN307" s="215">
        <v>4235752.6900000004</v>
      </c>
      <c r="AO307" s="173"/>
      <c r="AP307" s="173"/>
      <c r="AQ307" s="173"/>
      <c r="AR307" s="173"/>
      <c r="AS307" s="173"/>
      <c r="AT307" s="173"/>
      <c r="AU307" s="215">
        <v>0</v>
      </c>
      <c r="AV307" s="173"/>
      <c r="AW307" s="173"/>
      <c r="AX307" s="215">
        <v>694299535.80999994</v>
      </c>
      <c r="AY307" s="173"/>
      <c r="AZ307" s="173"/>
    </row>
    <row r="308" spans="4:52" ht="11.45" customHeight="1" x14ac:dyDescent="0.25">
      <c r="D308" s="177" t="s">
        <v>1449</v>
      </c>
      <c r="E308" s="173"/>
      <c r="F308" s="215">
        <v>61290284.899999999</v>
      </c>
      <c r="G308" s="173"/>
      <c r="H308" s="173"/>
      <c r="I308" s="215">
        <v>5802603.8200000003</v>
      </c>
      <c r="J308" s="173"/>
      <c r="K308" s="173"/>
      <c r="L308" s="173"/>
      <c r="M308" s="173"/>
      <c r="N308" s="173"/>
      <c r="O308" s="173"/>
      <c r="P308" s="173"/>
      <c r="Q308" s="215">
        <v>0</v>
      </c>
      <c r="R308" s="173"/>
      <c r="S308" s="173"/>
      <c r="T308" s="215">
        <v>76939.039999999994</v>
      </c>
      <c r="U308" s="173"/>
      <c r="V308" s="173"/>
      <c r="W308" s="173"/>
      <c r="X308" s="173"/>
      <c r="Y308" s="173"/>
      <c r="Z308" s="173"/>
      <c r="AA308" s="215">
        <v>12898696.689999999</v>
      </c>
      <c r="AB308" s="173"/>
      <c r="AC308" s="173"/>
      <c r="AD308" s="173"/>
      <c r="AE308" s="173"/>
      <c r="AF308" s="173"/>
      <c r="AG308" s="173"/>
      <c r="AH308" s="173"/>
      <c r="AI308" s="173"/>
      <c r="AJ308" s="173"/>
      <c r="AK308" s="215">
        <v>10802726.83</v>
      </c>
      <c r="AL308" s="173"/>
      <c r="AM308" s="173"/>
      <c r="AN308" s="215">
        <v>0</v>
      </c>
      <c r="AO308" s="173"/>
      <c r="AP308" s="173"/>
      <c r="AQ308" s="173"/>
      <c r="AR308" s="173"/>
      <c r="AS308" s="173"/>
      <c r="AT308" s="173"/>
      <c r="AU308" s="215">
        <v>0</v>
      </c>
      <c r="AV308" s="173"/>
      <c r="AW308" s="173"/>
      <c r="AX308" s="215">
        <v>90871251.280000001</v>
      </c>
      <c r="AY308" s="173"/>
      <c r="AZ308" s="173"/>
    </row>
    <row r="309" spans="4:52" ht="11.45" customHeight="1" thickBot="1" x14ac:dyDescent="0.3">
      <c r="D309" s="235" t="s">
        <v>93</v>
      </c>
      <c r="E309" s="173"/>
      <c r="F309" s="236">
        <v>619194481.98000002</v>
      </c>
      <c r="G309" s="195"/>
      <c r="H309" s="195"/>
      <c r="I309" s="236">
        <v>885597518.13</v>
      </c>
      <c r="J309" s="195"/>
      <c r="K309" s="195"/>
      <c r="L309" s="195"/>
      <c r="M309" s="195"/>
      <c r="N309" s="195"/>
      <c r="O309" s="195"/>
      <c r="P309" s="195"/>
      <c r="Q309" s="236">
        <v>55249679.780000001</v>
      </c>
      <c r="R309" s="195"/>
      <c r="S309" s="195"/>
      <c r="T309" s="236">
        <v>183734336.99000001</v>
      </c>
      <c r="U309" s="195"/>
      <c r="V309" s="195"/>
      <c r="W309" s="195"/>
      <c r="X309" s="195"/>
      <c r="Y309" s="195"/>
      <c r="Z309" s="195"/>
      <c r="AA309" s="236">
        <v>4503043103.9300003</v>
      </c>
      <c r="AB309" s="195"/>
      <c r="AC309" s="195"/>
      <c r="AD309" s="195"/>
      <c r="AE309" s="195"/>
      <c r="AF309" s="195"/>
      <c r="AG309" s="195"/>
      <c r="AH309" s="195"/>
      <c r="AI309" s="195"/>
      <c r="AJ309" s="195"/>
      <c r="AK309" s="236">
        <v>10130183875.92</v>
      </c>
      <c r="AL309" s="195"/>
      <c r="AM309" s="195"/>
      <c r="AN309" s="236">
        <v>91845037.829999998</v>
      </c>
      <c r="AO309" s="195"/>
      <c r="AP309" s="195"/>
      <c r="AQ309" s="195"/>
      <c r="AR309" s="195"/>
      <c r="AS309" s="195"/>
      <c r="AT309" s="195"/>
      <c r="AU309" s="236">
        <v>0</v>
      </c>
      <c r="AV309" s="195"/>
      <c r="AW309" s="195"/>
      <c r="AX309" s="236">
        <v>16468848034.559999</v>
      </c>
      <c r="AY309" s="195"/>
      <c r="AZ309" s="195"/>
    </row>
    <row r="310" spans="4:52" ht="18" customHeight="1" thickTop="1" x14ac:dyDescent="0.25">
      <c r="D310" s="235" t="s">
        <v>1250</v>
      </c>
      <c r="E310" s="173"/>
      <c r="F310" s="237" t="s">
        <v>1250</v>
      </c>
      <c r="G310" s="238"/>
      <c r="H310" s="238"/>
      <c r="I310" s="237" t="s">
        <v>1250</v>
      </c>
      <c r="J310" s="238"/>
      <c r="K310" s="238"/>
      <c r="L310" s="238"/>
      <c r="M310" s="238"/>
      <c r="N310" s="238"/>
      <c r="O310" s="238"/>
      <c r="P310" s="238"/>
      <c r="Q310" s="237" t="s">
        <v>1250</v>
      </c>
      <c r="R310" s="238"/>
      <c r="S310" s="238"/>
      <c r="T310" s="237" t="s">
        <v>1250</v>
      </c>
      <c r="U310" s="238"/>
      <c r="V310" s="238"/>
      <c r="W310" s="238"/>
      <c r="X310" s="238"/>
      <c r="Y310" s="238"/>
      <c r="Z310" s="238"/>
      <c r="AA310" s="237" t="s">
        <v>1250</v>
      </c>
      <c r="AB310" s="238"/>
      <c r="AC310" s="238"/>
      <c r="AD310" s="238"/>
      <c r="AE310" s="238"/>
      <c r="AF310" s="238"/>
      <c r="AG310" s="238"/>
      <c r="AH310" s="238"/>
      <c r="AI310" s="238"/>
      <c r="AJ310" s="238"/>
      <c r="AK310" s="237" t="s">
        <v>1250</v>
      </c>
      <c r="AL310" s="238"/>
      <c r="AM310" s="238"/>
      <c r="AN310" s="237" t="s">
        <v>1250</v>
      </c>
      <c r="AO310" s="238"/>
      <c r="AP310" s="238"/>
      <c r="AQ310" s="238"/>
      <c r="AR310" s="238"/>
      <c r="AS310" s="238"/>
      <c r="AT310" s="238"/>
      <c r="AU310" s="237" t="s">
        <v>1250</v>
      </c>
      <c r="AV310" s="238"/>
      <c r="AW310" s="238"/>
      <c r="AX310" s="237" t="s">
        <v>1250</v>
      </c>
      <c r="AY310" s="238"/>
      <c r="AZ310" s="238"/>
    </row>
    <row r="311" spans="4:52" ht="11.65" customHeight="1" x14ac:dyDescent="0.25">
      <c r="D311" s="233" t="s">
        <v>1363</v>
      </c>
      <c r="E311" s="173"/>
      <c r="F311" s="233" t="s">
        <v>1250</v>
      </c>
      <c r="G311" s="173"/>
      <c r="H311" s="173"/>
      <c r="I311" s="233" t="s">
        <v>1250</v>
      </c>
      <c r="J311" s="173"/>
      <c r="K311" s="173"/>
      <c r="L311" s="173"/>
      <c r="M311" s="173"/>
      <c r="N311" s="173"/>
      <c r="O311" s="173"/>
      <c r="P311" s="173"/>
      <c r="Q311" s="233" t="s">
        <v>1250</v>
      </c>
      <c r="R311" s="173"/>
      <c r="S311" s="173"/>
      <c r="T311" s="233" t="s">
        <v>1250</v>
      </c>
      <c r="U311" s="173"/>
      <c r="V311" s="173"/>
      <c r="W311" s="173"/>
      <c r="X311" s="173"/>
      <c r="Y311" s="173"/>
      <c r="Z311" s="173"/>
      <c r="AA311" s="233" t="s">
        <v>1250</v>
      </c>
      <c r="AB311" s="173"/>
      <c r="AC311" s="173"/>
      <c r="AD311" s="173"/>
      <c r="AE311" s="173"/>
      <c r="AF311" s="173"/>
      <c r="AG311" s="173"/>
      <c r="AH311" s="173"/>
      <c r="AI311" s="173"/>
      <c r="AJ311" s="173"/>
      <c r="AK311" s="233" t="s">
        <v>1250</v>
      </c>
      <c r="AL311" s="173"/>
      <c r="AM311" s="173"/>
      <c r="AN311" s="233" t="s">
        <v>1250</v>
      </c>
      <c r="AO311" s="173"/>
      <c r="AP311" s="173"/>
      <c r="AQ311" s="173"/>
      <c r="AR311" s="173"/>
      <c r="AS311" s="173"/>
      <c r="AT311" s="173"/>
      <c r="AU311" s="233" t="s">
        <v>1250</v>
      </c>
      <c r="AV311" s="173"/>
      <c r="AW311" s="173"/>
      <c r="AX311" s="233" t="s">
        <v>1250</v>
      </c>
      <c r="AY311" s="173"/>
      <c r="AZ311" s="173"/>
    </row>
    <row r="312" spans="4:52" ht="18" customHeight="1" x14ac:dyDescent="0.25">
      <c r="D312" s="233" t="s">
        <v>1435</v>
      </c>
      <c r="E312" s="173"/>
      <c r="F312" s="234" t="s">
        <v>1469</v>
      </c>
      <c r="G312" s="173"/>
      <c r="H312" s="173"/>
      <c r="I312" s="234" t="s">
        <v>1169</v>
      </c>
      <c r="J312" s="173"/>
      <c r="K312" s="173"/>
      <c r="L312" s="173"/>
      <c r="M312" s="173"/>
      <c r="N312" s="173"/>
      <c r="O312" s="173"/>
      <c r="P312" s="173"/>
      <c r="Q312" s="234" t="s">
        <v>1470</v>
      </c>
      <c r="R312" s="173"/>
      <c r="S312" s="173"/>
      <c r="T312" s="234" t="s">
        <v>1471</v>
      </c>
      <c r="U312" s="173"/>
      <c r="V312" s="173"/>
      <c r="W312" s="173"/>
      <c r="X312" s="173"/>
      <c r="Y312" s="173"/>
      <c r="Z312" s="173"/>
      <c r="AA312" s="234" t="s">
        <v>1170</v>
      </c>
      <c r="AB312" s="173"/>
      <c r="AC312" s="173"/>
      <c r="AD312" s="173"/>
      <c r="AE312" s="173"/>
      <c r="AF312" s="173"/>
      <c r="AG312" s="173"/>
      <c r="AH312" s="173"/>
      <c r="AI312" s="173"/>
      <c r="AJ312" s="173"/>
      <c r="AK312" s="234" t="s">
        <v>1171</v>
      </c>
      <c r="AL312" s="173"/>
      <c r="AM312" s="173"/>
      <c r="AN312" s="234" t="s">
        <v>1477</v>
      </c>
      <c r="AO312" s="173"/>
      <c r="AP312" s="173"/>
      <c r="AQ312" s="173"/>
      <c r="AR312" s="173"/>
      <c r="AS312" s="173"/>
      <c r="AT312" s="173"/>
      <c r="AU312" s="234" t="s">
        <v>91</v>
      </c>
      <c r="AV312" s="173"/>
      <c r="AW312" s="173"/>
      <c r="AX312" s="234" t="s">
        <v>93</v>
      </c>
      <c r="AY312" s="173"/>
      <c r="AZ312" s="173"/>
    </row>
    <row r="313" spans="4:52" ht="11.45" customHeight="1" x14ac:dyDescent="0.25">
      <c r="D313" s="177" t="s">
        <v>1436</v>
      </c>
      <c r="E313" s="173"/>
      <c r="F313" s="215">
        <v>0</v>
      </c>
      <c r="G313" s="173"/>
      <c r="H313" s="173"/>
      <c r="I313" s="215">
        <v>0</v>
      </c>
      <c r="J313" s="173"/>
      <c r="K313" s="173"/>
      <c r="L313" s="173"/>
      <c r="M313" s="173"/>
      <c r="N313" s="173"/>
      <c r="O313" s="173"/>
      <c r="P313" s="173"/>
      <c r="Q313" s="215">
        <v>0</v>
      </c>
      <c r="R313" s="173"/>
      <c r="S313" s="173"/>
      <c r="T313" s="215">
        <v>0</v>
      </c>
      <c r="U313" s="173"/>
      <c r="V313" s="173"/>
      <c r="W313" s="173"/>
      <c r="X313" s="173"/>
      <c r="Y313" s="173"/>
      <c r="Z313" s="173"/>
      <c r="AA313" s="215">
        <v>39347.56</v>
      </c>
      <c r="AB313" s="173"/>
      <c r="AC313" s="173"/>
      <c r="AD313" s="173"/>
      <c r="AE313" s="173"/>
      <c r="AF313" s="173"/>
      <c r="AG313" s="173"/>
      <c r="AH313" s="173"/>
      <c r="AI313" s="173"/>
      <c r="AJ313" s="173"/>
      <c r="AK313" s="215">
        <v>143265.20000000001</v>
      </c>
      <c r="AL313" s="173"/>
      <c r="AM313" s="173"/>
      <c r="AN313" s="215">
        <v>0</v>
      </c>
      <c r="AO313" s="173"/>
      <c r="AP313" s="173"/>
      <c r="AQ313" s="173"/>
      <c r="AR313" s="173"/>
      <c r="AS313" s="173"/>
      <c r="AT313" s="173"/>
      <c r="AU313" s="215">
        <v>0</v>
      </c>
      <c r="AV313" s="173"/>
      <c r="AW313" s="173"/>
      <c r="AX313" s="215">
        <v>182612.76</v>
      </c>
      <c r="AY313" s="173"/>
      <c r="AZ313" s="173"/>
    </row>
    <row r="314" spans="4:52" ht="11.65" customHeight="1" x14ac:dyDescent="0.25">
      <c r="D314" s="177" t="s">
        <v>1437</v>
      </c>
      <c r="E314" s="173"/>
      <c r="F314" s="215">
        <v>0</v>
      </c>
      <c r="G314" s="173"/>
      <c r="H314" s="173"/>
      <c r="I314" s="215">
        <v>0</v>
      </c>
      <c r="J314" s="173"/>
      <c r="K314" s="173"/>
      <c r="L314" s="173"/>
      <c r="M314" s="173"/>
      <c r="N314" s="173"/>
      <c r="O314" s="173"/>
      <c r="P314" s="173"/>
      <c r="Q314" s="215">
        <v>0</v>
      </c>
      <c r="R314" s="173"/>
      <c r="S314" s="173"/>
      <c r="T314" s="215">
        <v>0</v>
      </c>
      <c r="U314" s="173"/>
      <c r="V314" s="173"/>
      <c r="W314" s="173"/>
      <c r="X314" s="173"/>
      <c r="Y314" s="173"/>
      <c r="Z314" s="173"/>
      <c r="AA314" s="215">
        <v>0</v>
      </c>
      <c r="AB314" s="173"/>
      <c r="AC314" s="173"/>
      <c r="AD314" s="173"/>
      <c r="AE314" s="173"/>
      <c r="AF314" s="173"/>
      <c r="AG314" s="173"/>
      <c r="AH314" s="173"/>
      <c r="AI314" s="173"/>
      <c r="AJ314" s="173"/>
      <c r="AK314" s="215">
        <v>91241.98</v>
      </c>
      <c r="AL314" s="173"/>
      <c r="AM314" s="173"/>
      <c r="AN314" s="215">
        <v>0</v>
      </c>
      <c r="AO314" s="173"/>
      <c r="AP314" s="173"/>
      <c r="AQ314" s="173"/>
      <c r="AR314" s="173"/>
      <c r="AS314" s="173"/>
      <c r="AT314" s="173"/>
      <c r="AU314" s="215">
        <v>0</v>
      </c>
      <c r="AV314" s="173"/>
      <c r="AW314" s="173"/>
      <c r="AX314" s="215">
        <v>91241.98</v>
      </c>
      <c r="AY314" s="173"/>
      <c r="AZ314" s="173"/>
    </row>
    <row r="315" spans="4:52" ht="11.45" customHeight="1" x14ac:dyDescent="0.25">
      <c r="D315" s="177" t="s">
        <v>1438</v>
      </c>
      <c r="E315" s="173"/>
      <c r="F315" s="215">
        <v>0</v>
      </c>
      <c r="G315" s="173"/>
      <c r="H315" s="173"/>
      <c r="I315" s="215">
        <v>0</v>
      </c>
      <c r="J315" s="173"/>
      <c r="K315" s="173"/>
      <c r="L315" s="173"/>
      <c r="M315" s="173"/>
      <c r="N315" s="173"/>
      <c r="O315" s="173"/>
      <c r="P315" s="173"/>
      <c r="Q315" s="215">
        <v>0</v>
      </c>
      <c r="R315" s="173"/>
      <c r="S315" s="173"/>
      <c r="T315" s="215">
        <v>0</v>
      </c>
      <c r="U315" s="173"/>
      <c r="V315" s="173"/>
      <c r="W315" s="173"/>
      <c r="X315" s="173"/>
      <c r="Y315" s="173"/>
      <c r="Z315" s="173"/>
      <c r="AA315" s="215">
        <v>131661.51999999999</v>
      </c>
      <c r="AB315" s="173"/>
      <c r="AC315" s="173"/>
      <c r="AD315" s="173"/>
      <c r="AE315" s="173"/>
      <c r="AF315" s="173"/>
      <c r="AG315" s="173"/>
      <c r="AH315" s="173"/>
      <c r="AI315" s="173"/>
      <c r="AJ315" s="173"/>
      <c r="AK315" s="215">
        <v>0</v>
      </c>
      <c r="AL315" s="173"/>
      <c r="AM315" s="173"/>
      <c r="AN315" s="215">
        <v>0</v>
      </c>
      <c r="AO315" s="173"/>
      <c r="AP315" s="173"/>
      <c r="AQ315" s="173"/>
      <c r="AR315" s="173"/>
      <c r="AS315" s="173"/>
      <c r="AT315" s="173"/>
      <c r="AU315" s="215">
        <v>0</v>
      </c>
      <c r="AV315" s="173"/>
      <c r="AW315" s="173"/>
      <c r="AX315" s="215">
        <v>131661.51999999999</v>
      </c>
      <c r="AY315" s="173"/>
      <c r="AZ315" s="173"/>
    </row>
    <row r="316" spans="4:52" ht="11.45" customHeight="1" x14ac:dyDescent="0.25">
      <c r="D316" s="177" t="s">
        <v>1439</v>
      </c>
      <c r="E316" s="173"/>
      <c r="F316" s="215">
        <v>0</v>
      </c>
      <c r="G316" s="173"/>
      <c r="H316" s="173"/>
      <c r="I316" s="215">
        <v>0</v>
      </c>
      <c r="J316" s="173"/>
      <c r="K316" s="173"/>
      <c r="L316" s="173"/>
      <c r="M316" s="173"/>
      <c r="N316" s="173"/>
      <c r="O316" s="173"/>
      <c r="P316" s="173"/>
      <c r="Q316" s="215">
        <v>0</v>
      </c>
      <c r="R316" s="173"/>
      <c r="S316" s="173"/>
      <c r="T316" s="215">
        <v>0</v>
      </c>
      <c r="U316" s="173"/>
      <c r="V316" s="173"/>
      <c r="W316" s="173"/>
      <c r="X316" s="173"/>
      <c r="Y316" s="173"/>
      <c r="Z316" s="173"/>
      <c r="AA316" s="215">
        <v>0</v>
      </c>
      <c r="AB316" s="173"/>
      <c r="AC316" s="173"/>
      <c r="AD316" s="173"/>
      <c r="AE316" s="173"/>
      <c r="AF316" s="173"/>
      <c r="AG316" s="173"/>
      <c r="AH316" s="173"/>
      <c r="AI316" s="173"/>
      <c r="AJ316" s="173"/>
      <c r="AK316" s="215">
        <v>0</v>
      </c>
      <c r="AL316" s="173"/>
      <c r="AM316" s="173"/>
      <c r="AN316" s="215">
        <v>0</v>
      </c>
      <c r="AO316" s="173"/>
      <c r="AP316" s="173"/>
      <c r="AQ316" s="173"/>
      <c r="AR316" s="173"/>
      <c r="AS316" s="173"/>
      <c r="AT316" s="173"/>
      <c r="AU316" s="215">
        <v>0</v>
      </c>
      <c r="AV316" s="173"/>
      <c r="AW316" s="173"/>
      <c r="AX316" s="215">
        <v>0</v>
      </c>
      <c r="AY316" s="173"/>
      <c r="AZ316" s="173"/>
    </row>
    <row r="317" spans="4:52" ht="11.65" customHeight="1" x14ac:dyDescent="0.25">
      <c r="D317" s="177" t="s">
        <v>1440</v>
      </c>
      <c r="E317" s="173"/>
      <c r="F317" s="215">
        <v>0</v>
      </c>
      <c r="G317" s="173"/>
      <c r="H317" s="173"/>
      <c r="I317" s="215">
        <v>0</v>
      </c>
      <c r="J317" s="173"/>
      <c r="K317" s="173"/>
      <c r="L317" s="173"/>
      <c r="M317" s="173"/>
      <c r="N317" s="173"/>
      <c r="O317" s="173"/>
      <c r="P317" s="173"/>
      <c r="Q317" s="215">
        <v>0</v>
      </c>
      <c r="R317" s="173"/>
      <c r="S317" s="173"/>
      <c r="T317" s="215">
        <v>0</v>
      </c>
      <c r="U317" s="173"/>
      <c r="V317" s="173"/>
      <c r="W317" s="173"/>
      <c r="X317" s="173"/>
      <c r="Y317" s="173"/>
      <c r="Z317" s="173"/>
      <c r="AA317" s="215">
        <v>0</v>
      </c>
      <c r="AB317" s="173"/>
      <c r="AC317" s="173"/>
      <c r="AD317" s="173"/>
      <c r="AE317" s="173"/>
      <c r="AF317" s="173"/>
      <c r="AG317" s="173"/>
      <c r="AH317" s="173"/>
      <c r="AI317" s="173"/>
      <c r="AJ317" s="173"/>
      <c r="AK317" s="215">
        <v>307830.05</v>
      </c>
      <c r="AL317" s="173"/>
      <c r="AM317" s="173"/>
      <c r="AN317" s="215">
        <v>0</v>
      </c>
      <c r="AO317" s="173"/>
      <c r="AP317" s="173"/>
      <c r="AQ317" s="173"/>
      <c r="AR317" s="173"/>
      <c r="AS317" s="173"/>
      <c r="AT317" s="173"/>
      <c r="AU317" s="215">
        <v>0</v>
      </c>
      <c r="AV317" s="173"/>
      <c r="AW317" s="173"/>
      <c r="AX317" s="215">
        <v>307830.05</v>
      </c>
      <c r="AY317" s="173"/>
      <c r="AZ317" s="173"/>
    </row>
    <row r="318" spans="4:52" ht="11.45" customHeight="1" x14ac:dyDescent="0.25">
      <c r="D318" s="177" t="s">
        <v>1441</v>
      </c>
      <c r="E318" s="173"/>
      <c r="F318" s="215">
        <v>0</v>
      </c>
      <c r="G318" s="173"/>
      <c r="H318" s="173"/>
      <c r="I318" s="215">
        <v>0</v>
      </c>
      <c r="J318" s="173"/>
      <c r="K318" s="173"/>
      <c r="L318" s="173"/>
      <c r="M318" s="173"/>
      <c r="N318" s="173"/>
      <c r="O318" s="173"/>
      <c r="P318" s="173"/>
      <c r="Q318" s="215">
        <v>0</v>
      </c>
      <c r="R318" s="173"/>
      <c r="S318" s="173"/>
      <c r="T318" s="215">
        <v>0</v>
      </c>
      <c r="U318" s="173"/>
      <c r="V318" s="173"/>
      <c r="W318" s="173"/>
      <c r="X318" s="173"/>
      <c r="Y318" s="173"/>
      <c r="Z318" s="173"/>
      <c r="AA318" s="215">
        <v>0</v>
      </c>
      <c r="AB318" s="173"/>
      <c r="AC318" s="173"/>
      <c r="AD318" s="173"/>
      <c r="AE318" s="173"/>
      <c r="AF318" s="173"/>
      <c r="AG318" s="173"/>
      <c r="AH318" s="173"/>
      <c r="AI318" s="173"/>
      <c r="AJ318" s="173"/>
      <c r="AK318" s="215">
        <v>107857.39</v>
      </c>
      <c r="AL318" s="173"/>
      <c r="AM318" s="173"/>
      <c r="AN318" s="215">
        <v>0</v>
      </c>
      <c r="AO318" s="173"/>
      <c r="AP318" s="173"/>
      <c r="AQ318" s="173"/>
      <c r="AR318" s="173"/>
      <c r="AS318" s="173"/>
      <c r="AT318" s="173"/>
      <c r="AU318" s="215">
        <v>0</v>
      </c>
      <c r="AV318" s="173"/>
      <c r="AW318" s="173"/>
      <c r="AX318" s="215">
        <v>107857.39</v>
      </c>
      <c r="AY318" s="173"/>
      <c r="AZ318" s="173"/>
    </row>
    <row r="319" spans="4:52" ht="11.65" customHeight="1" x14ac:dyDescent="0.25">
      <c r="D319" s="177" t="s">
        <v>1442</v>
      </c>
      <c r="E319" s="173"/>
      <c r="F319" s="215">
        <v>166132.4</v>
      </c>
      <c r="G319" s="173"/>
      <c r="H319" s="173"/>
      <c r="I319" s="215">
        <v>0</v>
      </c>
      <c r="J319" s="173"/>
      <c r="K319" s="173"/>
      <c r="L319" s="173"/>
      <c r="M319" s="173"/>
      <c r="N319" s="173"/>
      <c r="O319" s="173"/>
      <c r="P319" s="173"/>
      <c r="Q319" s="215">
        <v>0</v>
      </c>
      <c r="R319" s="173"/>
      <c r="S319" s="173"/>
      <c r="T319" s="215">
        <v>120151.8</v>
      </c>
      <c r="U319" s="173"/>
      <c r="V319" s="173"/>
      <c r="W319" s="173"/>
      <c r="X319" s="173"/>
      <c r="Y319" s="173"/>
      <c r="Z319" s="173"/>
      <c r="AA319" s="215">
        <v>379937.51</v>
      </c>
      <c r="AB319" s="173"/>
      <c r="AC319" s="173"/>
      <c r="AD319" s="173"/>
      <c r="AE319" s="173"/>
      <c r="AF319" s="173"/>
      <c r="AG319" s="173"/>
      <c r="AH319" s="173"/>
      <c r="AI319" s="173"/>
      <c r="AJ319" s="173"/>
      <c r="AK319" s="215">
        <v>104939.31</v>
      </c>
      <c r="AL319" s="173"/>
      <c r="AM319" s="173"/>
      <c r="AN319" s="215">
        <v>0</v>
      </c>
      <c r="AO319" s="173"/>
      <c r="AP319" s="173"/>
      <c r="AQ319" s="173"/>
      <c r="AR319" s="173"/>
      <c r="AS319" s="173"/>
      <c r="AT319" s="173"/>
      <c r="AU319" s="215">
        <v>0</v>
      </c>
      <c r="AV319" s="173"/>
      <c r="AW319" s="173"/>
      <c r="AX319" s="215">
        <v>771161.02</v>
      </c>
      <c r="AY319" s="173"/>
      <c r="AZ319" s="173"/>
    </row>
    <row r="320" spans="4:52" ht="11.45" customHeight="1" x14ac:dyDescent="0.25">
      <c r="D320" s="177" t="s">
        <v>1443</v>
      </c>
      <c r="E320" s="173"/>
      <c r="F320" s="215">
        <v>0</v>
      </c>
      <c r="G320" s="173"/>
      <c r="H320" s="173"/>
      <c r="I320" s="215">
        <v>232709.34</v>
      </c>
      <c r="J320" s="173"/>
      <c r="K320" s="173"/>
      <c r="L320" s="173"/>
      <c r="M320" s="173"/>
      <c r="N320" s="173"/>
      <c r="O320" s="173"/>
      <c r="P320" s="173"/>
      <c r="Q320" s="215">
        <v>0</v>
      </c>
      <c r="R320" s="173"/>
      <c r="S320" s="173"/>
      <c r="T320" s="215">
        <v>66421.98</v>
      </c>
      <c r="U320" s="173"/>
      <c r="V320" s="173"/>
      <c r="W320" s="173"/>
      <c r="X320" s="173"/>
      <c r="Y320" s="173"/>
      <c r="Z320" s="173"/>
      <c r="AA320" s="215">
        <v>297094.36</v>
      </c>
      <c r="AB320" s="173"/>
      <c r="AC320" s="173"/>
      <c r="AD320" s="173"/>
      <c r="AE320" s="173"/>
      <c r="AF320" s="173"/>
      <c r="AG320" s="173"/>
      <c r="AH320" s="173"/>
      <c r="AI320" s="173"/>
      <c r="AJ320" s="173"/>
      <c r="AK320" s="215">
        <v>356543.92</v>
      </c>
      <c r="AL320" s="173"/>
      <c r="AM320" s="173"/>
      <c r="AN320" s="215">
        <v>0</v>
      </c>
      <c r="AO320" s="173"/>
      <c r="AP320" s="173"/>
      <c r="AQ320" s="173"/>
      <c r="AR320" s="173"/>
      <c r="AS320" s="173"/>
      <c r="AT320" s="173"/>
      <c r="AU320" s="215">
        <v>0</v>
      </c>
      <c r="AV320" s="173"/>
      <c r="AW320" s="173"/>
      <c r="AX320" s="215">
        <v>952769.6</v>
      </c>
      <c r="AY320" s="173"/>
      <c r="AZ320" s="173"/>
    </row>
    <row r="321" spans="4:52" ht="11.45" customHeight="1" x14ac:dyDescent="0.25">
      <c r="D321" s="177" t="s">
        <v>1444</v>
      </c>
      <c r="E321" s="173"/>
      <c r="F321" s="215">
        <v>0</v>
      </c>
      <c r="G321" s="173"/>
      <c r="H321" s="173"/>
      <c r="I321" s="215">
        <v>0</v>
      </c>
      <c r="J321" s="173"/>
      <c r="K321" s="173"/>
      <c r="L321" s="173"/>
      <c r="M321" s="173"/>
      <c r="N321" s="173"/>
      <c r="O321" s="173"/>
      <c r="P321" s="173"/>
      <c r="Q321" s="215">
        <v>0</v>
      </c>
      <c r="R321" s="173"/>
      <c r="S321" s="173"/>
      <c r="T321" s="215">
        <v>0</v>
      </c>
      <c r="U321" s="173"/>
      <c r="V321" s="173"/>
      <c r="W321" s="173"/>
      <c r="X321" s="173"/>
      <c r="Y321" s="173"/>
      <c r="Z321" s="173"/>
      <c r="AA321" s="215">
        <v>441370.82</v>
      </c>
      <c r="AB321" s="173"/>
      <c r="AC321" s="173"/>
      <c r="AD321" s="173"/>
      <c r="AE321" s="173"/>
      <c r="AF321" s="173"/>
      <c r="AG321" s="173"/>
      <c r="AH321" s="173"/>
      <c r="AI321" s="173"/>
      <c r="AJ321" s="173"/>
      <c r="AK321" s="215">
        <v>343944.67</v>
      </c>
      <c r="AL321" s="173"/>
      <c r="AM321" s="173"/>
      <c r="AN321" s="215">
        <v>0</v>
      </c>
      <c r="AO321" s="173"/>
      <c r="AP321" s="173"/>
      <c r="AQ321" s="173"/>
      <c r="AR321" s="173"/>
      <c r="AS321" s="173"/>
      <c r="AT321" s="173"/>
      <c r="AU321" s="215">
        <v>0</v>
      </c>
      <c r="AV321" s="173"/>
      <c r="AW321" s="173"/>
      <c r="AX321" s="215">
        <v>785315.49</v>
      </c>
      <c r="AY321" s="173"/>
      <c r="AZ321" s="173"/>
    </row>
    <row r="322" spans="4:52" ht="11.65" customHeight="1" x14ac:dyDescent="0.25">
      <c r="D322" s="177" t="s">
        <v>1445</v>
      </c>
      <c r="E322" s="173"/>
      <c r="F322" s="215">
        <v>0</v>
      </c>
      <c r="G322" s="173"/>
      <c r="H322" s="173"/>
      <c r="I322" s="215">
        <v>0</v>
      </c>
      <c r="J322" s="173"/>
      <c r="K322" s="173"/>
      <c r="L322" s="173"/>
      <c r="M322" s="173"/>
      <c r="N322" s="173"/>
      <c r="O322" s="173"/>
      <c r="P322" s="173"/>
      <c r="Q322" s="215">
        <v>0</v>
      </c>
      <c r="R322" s="173"/>
      <c r="S322" s="173"/>
      <c r="T322" s="215">
        <v>0</v>
      </c>
      <c r="U322" s="173"/>
      <c r="V322" s="173"/>
      <c r="W322" s="173"/>
      <c r="X322" s="173"/>
      <c r="Y322" s="173"/>
      <c r="Z322" s="173"/>
      <c r="AA322" s="215">
        <v>714708.93</v>
      </c>
      <c r="AB322" s="173"/>
      <c r="AC322" s="173"/>
      <c r="AD322" s="173"/>
      <c r="AE322" s="173"/>
      <c r="AF322" s="173"/>
      <c r="AG322" s="173"/>
      <c r="AH322" s="173"/>
      <c r="AI322" s="173"/>
      <c r="AJ322" s="173"/>
      <c r="AK322" s="215">
        <v>1024364.94</v>
      </c>
      <c r="AL322" s="173"/>
      <c r="AM322" s="173"/>
      <c r="AN322" s="215">
        <v>0</v>
      </c>
      <c r="AO322" s="173"/>
      <c r="AP322" s="173"/>
      <c r="AQ322" s="173"/>
      <c r="AR322" s="173"/>
      <c r="AS322" s="173"/>
      <c r="AT322" s="173"/>
      <c r="AU322" s="215">
        <v>0</v>
      </c>
      <c r="AV322" s="173"/>
      <c r="AW322" s="173"/>
      <c r="AX322" s="215">
        <v>1739073.87</v>
      </c>
      <c r="AY322" s="173"/>
      <c r="AZ322" s="173"/>
    </row>
    <row r="323" spans="4:52" ht="11.45" customHeight="1" x14ac:dyDescent="0.25">
      <c r="D323" s="177" t="s">
        <v>1446</v>
      </c>
      <c r="E323" s="173"/>
      <c r="F323" s="215">
        <v>0</v>
      </c>
      <c r="G323" s="173"/>
      <c r="H323" s="173"/>
      <c r="I323" s="215">
        <v>0</v>
      </c>
      <c r="J323" s="173"/>
      <c r="K323" s="173"/>
      <c r="L323" s="173"/>
      <c r="M323" s="173"/>
      <c r="N323" s="173"/>
      <c r="O323" s="173"/>
      <c r="P323" s="173"/>
      <c r="Q323" s="215">
        <v>0</v>
      </c>
      <c r="R323" s="173"/>
      <c r="S323" s="173"/>
      <c r="T323" s="215">
        <v>0</v>
      </c>
      <c r="U323" s="173"/>
      <c r="V323" s="173"/>
      <c r="W323" s="173"/>
      <c r="X323" s="173"/>
      <c r="Y323" s="173"/>
      <c r="Z323" s="173"/>
      <c r="AA323" s="215">
        <v>648898.5</v>
      </c>
      <c r="AB323" s="173"/>
      <c r="AC323" s="173"/>
      <c r="AD323" s="173"/>
      <c r="AE323" s="173"/>
      <c r="AF323" s="173"/>
      <c r="AG323" s="173"/>
      <c r="AH323" s="173"/>
      <c r="AI323" s="173"/>
      <c r="AJ323" s="173"/>
      <c r="AK323" s="215">
        <v>667634.93999999994</v>
      </c>
      <c r="AL323" s="173"/>
      <c r="AM323" s="173"/>
      <c r="AN323" s="215">
        <v>0</v>
      </c>
      <c r="AO323" s="173"/>
      <c r="AP323" s="173"/>
      <c r="AQ323" s="173"/>
      <c r="AR323" s="173"/>
      <c r="AS323" s="173"/>
      <c r="AT323" s="173"/>
      <c r="AU323" s="215">
        <v>0</v>
      </c>
      <c r="AV323" s="173"/>
      <c r="AW323" s="173"/>
      <c r="AX323" s="215">
        <v>1316533.44</v>
      </c>
      <c r="AY323" s="173"/>
      <c r="AZ323" s="173"/>
    </row>
    <row r="324" spans="4:52" ht="11.65" customHeight="1" x14ac:dyDescent="0.25">
      <c r="D324" s="177" t="s">
        <v>1447</v>
      </c>
      <c r="E324" s="173"/>
      <c r="F324" s="215">
        <v>0</v>
      </c>
      <c r="G324" s="173"/>
      <c r="H324" s="173"/>
      <c r="I324" s="215">
        <v>0</v>
      </c>
      <c r="J324" s="173"/>
      <c r="K324" s="173"/>
      <c r="L324" s="173"/>
      <c r="M324" s="173"/>
      <c r="N324" s="173"/>
      <c r="O324" s="173"/>
      <c r="P324" s="173"/>
      <c r="Q324" s="215">
        <v>0</v>
      </c>
      <c r="R324" s="173"/>
      <c r="S324" s="173"/>
      <c r="T324" s="215">
        <v>0</v>
      </c>
      <c r="U324" s="173"/>
      <c r="V324" s="173"/>
      <c r="W324" s="173"/>
      <c r="X324" s="173"/>
      <c r="Y324" s="173"/>
      <c r="Z324" s="173"/>
      <c r="AA324" s="215">
        <v>0</v>
      </c>
      <c r="AB324" s="173"/>
      <c r="AC324" s="173"/>
      <c r="AD324" s="173"/>
      <c r="AE324" s="173"/>
      <c r="AF324" s="173"/>
      <c r="AG324" s="173"/>
      <c r="AH324" s="173"/>
      <c r="AI324" s="173"/>
      <c r="AJ324" s="173"/>
      <c r="AK324" s="215">
        <v>335900.33</v>
      </c>
      <c r="AL324" s="173"/>
      <c r="AM324" s="173"/>
      <c r="AN324" s="215">
        <v>0</v>
      </c>
      <c r="AO324" s="173"/>
      <c r="AP324" s="173"/>
      <c r="AQ324" s="173"/>
      <c r="AR324" s="173"/>
      <c r="AS324" s="173"/>
      <c r="AT324" s="173"/>
      <c r="AU324" s="215">
        <v>0</v>
      </c>
      <c r="AV324" s="173"/>
      <c r="AW324" s="173"/>
      <c r="AX324" s="215">
        <v>335900.33</v>
      </c>
      <c r="AY324" s="173"/>
      <c r="AZ324" s="173"/>
    </row>
    <row r="325" spans="4:52" ht="11.45" customHeight="1" x14ac:dyDescent="0.25">
      <c r="D325" s="177" t="s">
        <v>1448</v>
      </c>
      <c r="E325" s="173"/>
      <c r="F325" s="215">
        <v>0</v>
      </c>
      <c r="G325" s="173"/>
      <c r="H325" s="173"/>
      <c r="I325" s="215">
        <v>0</v>
      </c>
      <c r="J325" s="173"/>
      <c r="K325" s="173"/>
      <c r="L325" s="173"/>
      <c r="M325" s="173"/>
      <c r="N325" s="173"/>
      <c r="O325" s="173"/>
      <c r="P325" s="173"/>
      <c r="Q325" s="215">
        <v>0</v>
      </c>
      <c r="R325" s="173"/>
      <c r="S325" s="173"/>
      <c r="T325" s="215">
        <v>0</v>
      </c>
      <c r="U325" s="173"/>
      <c r="V325" s="173"/>
      <c r="W325" s="173"/>
      <c r="X325" s="173"/>
      <c r="Y325" s="173"/>
      <c r="Z325" s="173"/>
      <c r="AA325" s="215">
        <v>0</v>
      </c>
      <c r="AB325" s="173"/>
      <c r="AC325" s="173"/>
      <c r="AD325" s="173"/>
      <c r="AE325" s="173"/>
      <c r="AF325" s="173"/>
      <c r="AG325" s="173"/>
      <c r="AH325" s="173"/>
      <c r="AI325" s="173"/>
      <c r="AJ325" s="173"/>
      <c r="AK325" s="215">
        <v>316018.57</v>
      </c>
      <c r="AL325" s="173"/>
      <c r="AM325" s="173"/>
      <c r="AN325" s="215">
        <v>0</v>
      </c>
      <c r="AO325" s="173"/>
      <c r="AP325" s="173"/>
      <c r="AQ325" s="173"/>
      <c r="AR325" s="173"/>
      <c r="AS325" s="173"/>
      <c r="AT325" s="173"/>
      <c r="AU325" s="215">
        <v>0</v>
      </c>
      <c r="AV325" s="173"/>
      <c r="AW325" s="173"/>
      <c r="AX325" s="215">
        <v>316018.57</v>
      </c>
      <c r="AY325" s="173"/>
      <c r="AZ325" s="173"/>
    </row>
    <row r="326" spans="4:52" ht="11.45" customHeight="1" x14ac:dyDescent="0.25">
      <c r="D326" s="177" t="s">
        <v>1449</v>
      </c>
      <c r="E326" s="173"/>
      <c r="F326" s="215">
        <v>104400.67</v>
      </c>
      <c r="G326" s="173"/>
      <c r="H326" s="173"/>
      <c r="I326" s="215">
        <v>0</v>
      </c>
      <c r="J326" s="173"/>
      <c r="K326" s="173"/>
      <c r="L326" s="173"/>
      <c r="M326" s="173"/>
      <c r="N326" s="173"/>
      <c r="O326" s="173"/>
      <c r="P326" s="173"/>
      <c r="Q326" s="215">
        <v>0</v>
      </c>
      <c r="R326" s="173"/>
      <c r="S326" s="173"/>
      <c r="T326" s="215">
        <v>0</v>
      </c>
      <c r="U326" s="173"/>
      <c r="V326" s="173"/>
      <c r="W326" s="173"/>
      <c r="X326" s="173"/>
      <c r="Y326" s="173"/>
      <c r="Z326" s="173"/>
      <c r="AA326" s="215">
        <v>0</v>
      </c>
      <c r="AB326" s="173"/>
      <c r="AC326" s="173"/>
      <c r="AD326" s="173"/>
      <c r="AE326" s="173"/>
      <c r="AF326" s="173"/>
      <c r="AG326" s="173"/>
      <c r="AH326" s="173"/>
      <c r="AI326" s="173"/>
      <c r="AJ326" s="173"/>
      <c r="AK326" s="215">
        <v>0</v>
      </c>
      <c r="AL326" s="173"/>
      <c r="AM326" s="173"/>
      <c r="AN326" s="215">
        <v>0</v>
      </c>
      <c r="AO326" s="173"/>
      <c r="AP326" s="173"/>
      <c r="AQ326" s="173"/>
      <c r="AR326" s="173"/>
      <c r="AS326" s="173"/>
      <c r="AT326" s="173"/>
      <c r="AU326" s="215">
        <v>0</v>
      </c>
      <c r="AV326" s="173"/>
      <c r="AW326" s="173"/>
      <c r="AX326" s="215">
        <v>104400.67</v>
      </c>
      <c r="AY326" s="173"/>
      <c r="AZ326" s="173"/>
    </row>
    <row r="327" spans="4:52" ht="11.65" customHeight="1" thickBot="1" x14ac:dyDescent="0.3">
      <c r="D327" s="235" t="s">
        <v>93</v>
      </c>
      <c r="E327" s="173"/>
      <c r="F327" s="236">
        <v>270533.07</v>
      </c>
      <c r="G327" s="195"/>
      <c r="H327" s="195"/>
      <c r="I327" s="236">
        <v>232709.34</v>
      </c>
      <c r="J327" s="195"/>
      <c r="K327" s="195"/>
      <c r="L327" s="195"/>
      <c r="M327" s="195"/>
      <c r="N327" s="195"/>
      <c r="O327" s="195"/>
      <c r="P327" s="195"/>
      <c r="Q327" s="236">
        <v>0</v>
      </c>
      <c r="R327" s="195"/>
      <c r="S327" s="195"/>
      <c r="T327" s="236">
        <v>186573.78</v>
      </c>
      <c r="U327" s="195"/>
      <c r="V327" s="195"/>
      <c r="W327" s="195"/>
      <c r="X327" s="195"/>
      <c r="Y327" s="195"/>
      <c r="Z327" s="195"/>
      <c r="AA327" s="236">
        <v>2653019.2000000002</v>
      </c>
      <c r="AB327" s="195"/>
      <c r="AC327" s="195"/>
      <c r="AD327" s="195"/>
      <c r="AE327" s="195"/>
      <c r="AF327" s="195"/>
      <c r="AG327" s="195"/>
      <c r="AH327" s="195"/>
      <c r="AI327" s="195"/>
      <c r="AJ327" s="195"/>
      <c r="AK327" s="236">
        <v>3799541.3</v>
      </c>
      <c r="AL327" s="195"/>
      <c r="AM327" s="195"/>
      <c r="AN327" s="236">
        <v>0</v>
      </c>
      <c r="AO327" s="195"/>
      <c r="AP327" s="195"/>
      <c r="AQ327" s="195"/>
      <c r="AR327" s="195"/>
      <c r="AS327" s="195"/>
      <c r="AT327" s="195"/>
      <c r="AU327" s="236">
        <v>0</v>
      </c>
      <c r="AV327" s="195"/>
      <c r="AW327" s="195"/>
      <c r="AX327" s="236">
        <v>7142376.6900000004</v>
      </c>
      <c r="AY327" s="195"/>
      <c r="AZ327" s="195"/>
    </row>
    <row r="328" spans="4:52" ht="18" customHeight="1" thickTop="1" x14ac:dyDescent="0.25">
      <c r="D328" s="235" t="s">
        <v>1250</v>
      </c>
      <c r="E328" s="173"/>
      <c r="F328" s="237" t="s">
        <v>1250</v>
      </c>
      <c r="G328" s="238"/>
      <c r="H328" s="238"/>
      <c r="I328" s="237" t="s">
        <v>1250</v>
      </c>
      <c r="J328" s="238"/>
      <c r="K328" s="238"/>
      <c r="L328" s="238"/>
      <c r="M328" s="238"/>
      <c r="N328" s="238"/>
      <c r="O328" s="238"/>
      <c r="P328" s="238"/>
      <c r="Q328" s="237" t="s">
        <v>1250</v>
      </c>
      <c r="R328" s="238"/>
      <c r="S328" s="238"/>
      <c r="T328" s="237" t="s">
        <v>1250</v>
      </c>
      <c r="U328" s="238"/>
      <c r="V328" s="238"/>
      <c r="W328" s="238"/>
      <c r="X328" s="238"/>
      <c r="Y328" s="238"/>
      <c r="Z328" s="238"/>
      <c r="AA328" s="237" t="s">
        <v>1250</v>
      </c>
      <c r="AB328" s="238"/>
      <c r="AC328" s="238"/>
      <c r="AD328" s="238"/>
      <c r="AE328" s="238"/>
      <c r="AF328" s="238"/>
      <c r="AG328" s="238"/>
      <c r="AH328" s="238"/>
      <c r="AI328" s="238"/>
      <c r="AJ328" s="238"/>
      <c r="AK328" s="237" t="s">
        <v>1250</v>
      </c>
      <c r="AL328" s="238"/>
      <c r="AM328" s="238"/>
      <c r="AN328" s="237" t="s">
        <v>1250</v>
      </c>
      <c r="AO328" s="238"/>
      <c r="AP328" s="238"/>
      <c r="AQ328" s="238"/>
      <c r="AR328" s="238"/>
      <c r="AS328" s="238"/>
      <c r="AT328" s="238"/>
      <c r="AU328" s="237" t="s">
        <v>1250</v>
      </c>
      <c r="AV328" s="238"/>
      <c r="AW328" s="238"/>
      <c r="AX328" s="237" t="s">
        <v>1250</v>
      </c>
      <c r="AY328" s="238"/>
      <c r="AZ328" s="238"/>
    </row>
    <row r="329" spans="4:52" ht="11.45" customHeight="1" x14ac:dyDescent="0.25">
      <c r="D329" s="233" t="s">
        <v>1364</v>
      </c>
      <c r="E329" s="173"/>
      <c r="F329" s="233" t="s">
        <v>1250</v>
      </c>
      <c r="G329" s="173"/>
      <c r="H329" s="173"/>
      <c r="I329" s="233" t="s">
        <v>1250</v>
      </c>
      <c r="J329" s="173"/>
      <c r="K329" s="173"/>
      <c r="L329" s="173"/>
      <c r="M329" s="173"/>
      <c r="N329" s="173"/>
      <c r="O329" s="173"/>
      <c r="P329" s="173"/>
      <c r="Q329" s="233" t="s">
        <v>1250</v>
      </c>
      <c r="R329" s="173"/>
      <c r="S329" s="173"/>
      <c r="T329" s="233" t="s">
        <v>1250</v>
      </c>
      <c r="U329" s="173"/>
      <c r="V329" s="173"/>
      <c r="W329" s="173"/>
      <c r="X329" s="173"/>
      <c r="Y329" s="173"/>
      <c r="Z329" s="173"/>
      <c r="AA329" s="233" t="s">
        <v>1250</v>
      </c>
      <c r="AB329" s="173"/>
      <c r="AC329" s="173"/>
      <c r="AD329" s="173"/>
      <c r="AE329" s="173"/>
      <c r="AF329" s="173"/>
      <c r="AG329" s="173"/>
      <c r="AH329" s="173"/>
      <c r="AI329" s="173"/>
      <c r="AJ329" s="173"/>
      <c r="AK329" s="233" t="s">
        <v>1250</v>
      </c>
      <c r="AL329" s="173"/>
      <c r="AM329" s="173"/>
      <c r="AN329" s="233" t="s">
        <v>1250</v>
      </c>
      <c r="AO329" s="173"/>
      <c r="AP329" s="173"/>
      <c r="AQ329" s="173"/>
      <c r="AR329" s="173"/>
      <c r="AS329" s="173"/>
      <c r="AT329" s="173"/>
      <c r="AU329" s="233" t="s">
        <v>1250</v>
      </c>
      <c r="AV329" s="173"/>
      <c r="AW329" s="173"/>
      <c r="AX329" s="233" t="s">
        <v>1250</v>
      </c>
      <c r="AY329" s="173"/>
      <c r="AZ329" s="173"/>
    </row>
    <row r="330" spans="4:52" ht="18" customHeight="1" x14ac:dyDescent="0.25">
      <c r="D330" s="233" t="s">
        <v>1435</v>
      </c>
      <c r="E330" s="173"/>
      <c r="F330" s="234" t="s">
        <v>1469</v>
      </c>
      <c r="G330" s="173"/>
      <c r="H330" s="173"/>
      <c r="I330" s="234" t="s">
        <v>1169</v>
      </c>
      <c r="J330" s="173"/>
      <c r="K330" s="173"/>
      <c r="L330" s="173"/>
      <c r="M330" s="173"/>
      <c r="N330" s="173"/>
      <c r="O330" s="173"/>
      <c r="P330" s="173"/>
      <c r="Q330" s="234" t="s">
        <v>1470</v>
      </c>
      <c r="R330" s="173"/>
      <c r="S330" s="173"/>
      <c r="T330" s="234" t="s">
        <v>1471</v>
      </c>
      <c r="U330" s="173"/>
      <c r="V330" s="173"/>
      <c r="W330" s="173"/>
      <c r="X330" s="173"/>
      <c r="Y330" s="173"/>
      <c r="Z330" s="173"/>
      <c r="AA330" s="234" t="s">
        <v>1170</v>
      </c>
      <c r="AB330" s="173"/>
      <c r="AC330" s="173"/>
      <c r="AD330" s="173"/>
      <c r="AE330" s="173"/>
      <c r="AF330" s="173"/>
      <c r="AG330" s="173"/>
      <c r="AH330" s="173"/>
      <c r="AI330" s="173"/>
      <c r="AJ330" s="173"/>
      <c r="AK330" s="234" t="s">
        <v>1171</v>
      </c>
      <c r="AL330" s="173"/>
      <c r="AM330" s="173"/>
      <c r="AN330" s="234" t="s">
        <v>1477</v>
      </c>
      <c r="AO330" s="173"/>
      <c r="AP330" s="173"/>
      <c r="AQ330" s="173"/>
      <c r="AR330" s="173"/>
      <c r="AS330" s="173"/>
      <c r="AT330" s="173"/>
      <c r="AU330" s="234" t="s">
        <v>91</v>
      </c>
      <c r="AV330" s="173"/>
      <c r="AW330" s="173"/>
      <c r="AX330" s="234" t="s">
        <v>93</v>
      </c>
      <c r="AY330" s="173"/>
      <c r="AZ330" s="173"/>
    </row>
    <row r="331" spans="4:52" ht="11.65" customHeight="1" x14ac:dyDescent="0.25">
      <c r="D331" s="177" t="s">
        <v>1436</v>
      </c>
      <c r="E331" s="173"/>
      <c r="F331" s="215">
        <v>0</v>
      </c>
      <c r="G331" s="173"/>
      <c r="H331" s="173"/>
      <c r="I331" s="215">
        <v>0</v>
      </c>
      <c r="J331" s="173"/>
      <c r="K331" s="173"/>
      <c r="L331" s="173"/>
      <c r="M331" s="173"/>
      <c r="N331" s="173"/>
      <c r="O331" s="173"/>
      <c r="P331" s="173"/>
      <c r="Q331" s="215">
        <v>0</v>
      </c>
      <c r="R331" s="173"/>
      <c r="S331" s="173"/>
      <c r="T331" s="215">
        <v>0</v>
      </c>
      <c r="U331" s="173"/>
      <c r="V331" s="173"/>
      <c r="W331" s="173"/>
      <c r="X331" s="173"/>
      <c r="Y331" s="173"/>
      <c r="Z331" s="173"/>
      <c r="AA331" s="215">
        <v>0</v>
      </c>
      <c r="AB331" s="173"/>
      <c r="AC331" s="173"/>
      <c r="AD331" s="173"/>
      <c r="AE331" s="173"/>
      <c r="AF331" s="173"/>
      <c r="AG331" s="173"/>
      <c r="AH331" s="173"/>
      <c r="AI331" s="173"/>
      <c r="AJ331" s="173"/>
      <c r="AK331" s="215">
        <v>0</v>
      </c>
      <c r="AL331" s="173"/>
      <c r="AM331" s="173"/>
      <c r="AN331" s="215">
        <v>0</v>
      </c>
      <c r="AO331" s="173"/>
      <c r="AP331" s="173"/>
      <c r="AQ331" s="173"/>
      <c r="AR331" s="173"/>
      <c r="AS331" s="173"/>
      <c r="AT331" s="173"/>
      <c r="AU331" s="215">
        <v>0</v>
      </c>
      <c r="AV331" s="173"/>
      <c r="AW331" s="173"/>
      <c r="AX331" s="215">
        <v>0</v>
      </c>
      <c r="AY331" s="173"/>
      <c r="AZ331" s="173"/>
    </row>
    <row r="332" spans="4:52" ht="11.45" customHeight="1" x14ac:dyDescent="0.25">
      <c r="D332" s="177" t="s">
        <v>1437</v>
      </c>
      <c r="E332" s="173"/>
      <c r="F332" s="215">
        <v>0</v>
      </c>
      <c r="G332" s="173"/>
      <c r="H332" s="173"/>
      <c r="I332" s="215">
        <v>0</v>
      </c>
      <c r="J332" s="173"/>
      <c r="K332" s="173"/>
      <c r="L332" s="173"/>
      <c r="M332" s="173"/>
      <c r="N332" s="173"/>
      <c r="O332" s="173"/>
      <c r="P332" s="173"/>
      <c r="Q332" s="215">
        <v>0</v>
      </c>
      <c r="R332" s="173"/>
      <c r="S332" s="173"/>
      <c r="T332" s="215">
        <v>0</v>
      </c>
      <c r="U332" s="173"/>
      <c r="V332" s="173"/>
      <c r="W332" s="173"/>
      <c r="X332" s="173"/>
      <c r="Y332" s="173"/>
      <c r="Z332" s="173"/>
      <c r="AA332" s="215">
        <v>0</v>
      </c>
      <c r="AB332" s="173"/>
      <c r="AC332" s="173"/>
      <c r="AD332" s="173"/>
      <c r="AE332" s="173"/>
      <c r="AF332" s="173"/>
      <c r="AG332" s="173"/>
      <c r="AH332" s="173"/>
      <c r="AI332" s="173"/>
      <c r="AJ332" s="173"/>
      <c r="AK332" s="215">
        <v>0</v>
      </c>
      <c r="AL332" s="173"/>
      <c r="AM332" s="173"/>
      <c r="AN332" s="215">
        <v>0</v>
      </c>
      <c r="AO332" s="173"/>
      <c r="AP332" s="173"/>
      <c r="AQ332" s="173"/>
      <c r="AR332" s="173"/>
      <c r="AS332" s="173"/>
      <c r="AT332" s="173"/>
      <c r="AU332" s="215">
        <v>0</v>
      </c>
      <c r="AV332" s="173"/>
      <c r="AW332" s="173"/>
      <c r="AX332" s="215">
        <v>0</v>
      </c>
      <c r="AY332" s="173"/>
      <c r="AZ332" s="173"/>
    </row>
    <row r="333" spans="4:52" ht="11.45" customHeight="1" x14ac:dyDescent="0.25">
      <c r="D333" s="177" t="s">
        <v>1438</v>
      </c>
      <c r="E333" s="173"/>
      <c r="F333" s="215">
        <v>0</v>
      </c>
      <c r="G333" s="173"/>
      <c r="H333" s="173"/>
      <c r="I333" s="215">
        <v>0</v>
      </c>
      <c r="J333" s="173"/>
      <c r="K333" s="173"/>
      <c r="L333" s="173"/>
      <c r="M333" s="173"/>
      <c r="N333" s="173"/>
      <c r="O333" s="173"/>
      <c r="P333" s="173"/>
      <c r="Q333" s="215">
        <v>0</v>
      </c>
      <c r="R333" s="173"/>
      <c r="S333" s="173"/>
      <c r="T333" s="215">
        <v>0</v>
      </c>
      <c r="U333" s="173"/>
      <c r="V333" s="173"/>
      <c r="W333" s="173"/>
      <c r="X333" s="173"/>
      <c r="Y333" s="173"/>
      <c r="Z333" s="173"/>
      <c r="AA333" s="215">
        <v>0</v>
      </c>
      <c r="AB333" s="173"/>
      <c r="AC333" s="173"/>
      <c r="AD333" s="173"/>
      <c r="AE333" s="173"/>
      <c r="AF333" s="173"/>
      <c r="AG333" s="173"/>
      <c r="AH333" s="173"/>
      <c r="AI333" s="173"/>
      <c r="AJ333" s="173"/>
      <c r="AK333" s="215">
        <v>74095.81</v>
      </c>
      <c r="AL333" s="173"/>
      <c r="AM333" s="173"/>
      <c r="AN333" s="215">
        <v>0</v>
      </c>
      <c r="AO333" s="173"/>
      <c r="AP333" s="173"/>
      <c r="AQ333" s="173"/>
      <c r="AR333" s="173"/>
      <c r="AS333" s="173"/>
      <c r="AT333" s="173"/>
      <c r="AU333" s="215">
        <v>0</v>
      </c>
      <c r="AV333" s="173"/>
      <c r="AW333" s="173"/>
      <c r="AX333" s="215">
        <v>74095.81</v>
      </c>
      <c r="AY333" s="173"/>
      <c r="AZ333" s="173"/>
    </row>
    <row r="334" spans="4:52" ht="11.65" customHeight="1" x14ac:dyDescent="0.25">
      <c r="D334" s="177" t="s">
        <v>1439</v>
      </c>
      <c r="E334" s="173"/>
      <c r="F334" s="215">
        <v>0</v>
      </c>
      <c r="G334" s="173"/>
      <c r="H334" s="173"/>
      <c r="I334" s="215">
        <v>277904.90999999997</v>
      </c>
      <c r="J334" s="173"/>
      <c r="K334" s="173"/>
      <c r="L334" s="173"/>
      <c r="M334" s="173"/>
      <c r="N334" s="173"/>
      <c r="O334" s="173"/>
      <c r="P334" s="173"/>
      <c r="Q334" s="215">
        <v>0</v>
      </c>
      <c r="R334" s="173"/>
      <c r="S334" s="173"/>
      <c r="T334" s="215">
        <v>0</v>
      </c>
      <c r="U334" s="173"/>
      <c r="V334" s="173"/>
      <c r="W334" s="173"/>
      <c r="X334" s="173"/>
      <c r="Y334" s="173"/>
      <c r="Z334" s="173"/>
      <c r="AA334" s="215">
        <v>0</v>
      </c>
      <c r="AB334" s="173"/>
      <c r="AC334" s="173"/>
      <c r="AD334" s="173"/>
      <c r="AE334" s="173"/>
      <c r="AF334" s="173"/>
      <c r="AG334" s="173"/>
      <c r="AH334" s="173"/>
      <c r="AI334" s="173"/>
      <c r="AJ334" s="173"/>
      <c r="AK334" s="215">
        <v>181974.83</v>
      </c>
      <c r="AL334" s="173"/>
      <c r="AM334" s="173"/>
      <c r="AN334" s="215">
        <v>0</v>
      </c>
      <c r="AO334" s="173"/>
      <c r="AP334" s="173"/>
      <c r="AQ334" s="173"/>
      <c r="AR334" s="173"/>
      <c r="AS334" s="173"/>
      <c r="AT334" s="173"/>
      <c r="AU334" s="215">
        <v>0</v>
      </c>
      <c r="AV334" s="173"/>
      <c r="AW334" s="173"/>
      <c r="AX334" s="215">
        <v>459879.74</v>
      </c>
      <c r="AY334" s="173"/>
      <c r="AZ334" s="173"/>
    </row>
    <row r="335" spans="4:52" ht="11.45" customHeight="1" x14ac:dyDescent="0.25">
      <c r="D335" s="177" t="s">
        <v>1440</v>
      </c>
      <c r="E335" s="173"/>
      <c r="F335" s="215">
        <v>0</v>
      </c>
      <c r="G335" s="173"/>
      <c r="H335" s="173"/>
      <c r="I335" s="215">
        <v>157616.78</v>
      </c>
      <c r="J335" s="173"/>
      <c r="K335" s="173"/>
      <c r="L335" s="173"/>
      <c r="M335" s="173"/>
      <c r="N335" s="173"/>
      <c r="O335" s="173"/>
      <c r="P335" s="173"/>
      <c r="Q335" s="215">
        <v>0</v>
      </c>
      <c r="R335" s="173"/>
      <c r="S335" s="173"/>
      <c r="T335" s="215">
        <v>0</v>
      </c>
      <c r="U335" s="173"/>
      <c r="V335" s="173"/>
      <c r="W335" s="173"/>
      <c r="X335" s="173"/>
      <c r="Y335" s="173"/>
      <c r="Z335" s="173"/>
      <c r="AA335" s="215">
        <v>0</v>
      </c>
      <c r="AB335" s="173"/>
      <c r="AC335" s="173"/>
      <c r="AD335" s="173"/>
      <c r="AE335" s="173"/>
      <c r="AF335" s="173"/>
      <c r="AG335" s="173"/>
      <c r="AH335" s="173"/>
      <c r="AI335" s="173"/>
      <c r="AJ335" s="173"/>
      <c r="AK335" s="215">
        <v>9953.57</v>
      </c>
      <c r="AL335" s="173"/>
      <c r="AM335" s="173"/>
      <c r="AN335" s="215">
        <v>0</v>
      </c>
      <c r="AO335" s="173"/>
      <c r="AP335" s="173"/>
      <c r="AQ335" s="173"/>
      <c r="AR335" s="173"/>
      <c r="AS335" s="173"/>
      <c r="AT335" s="173"/>
      <c r="AU335" s="215">
        <v>0</v>
      </c>
      <c r="AV335" s="173"/>
      <c r="AW335" s="173"/>
      <c r="AX335" s="215">
        <v>167570.35</v>
      </c>
      <c r="AY335" s="173"/>
      <c r="AZ335" s="173"/>
    </row>
    <row r="336" spans="4:52" ht="11.65" customHeight="1" x14ac:dyDescent="0.25">
      <c r="D336" s="177" t="s">
        <v>1441</v>
      </c>
      <c r="E336" s="173"/>
      <c r="F336" s="215">
        <v>0</v>
      </c>
      <c r="G336" s="173"/>
      <c r="H336" s="173"/>
      <c r="I336" s="215">
        <v>0</v>
      </c>
      <c r="J336" s="173"/>
      <c r="K336" s="173"/>
      <c r="L336" s="173"/>
      <c r="M336" s="173"/>
      <c r="N336" s="173"/>
      <c r="O336" s="173"/>
      <c r="P336" s="173"/>
      <c r="Q336" s="215">
        <v>0</v>
      </c>
      <c r="R336" s="173"/>
      <c r="S336" s="173"/>
      <c r="T336" s="215">
        <v>0</v>
      </c>
      <c r="U336" s="173"/>
      <c r="V336" s="173"/>
      <c r="W336" s="173"/>
      <c r="X336" s="173"/>
      <c r="Y336" s="173"/>
      <c r="Z336" s="173"/>
      <c r="AA336" s="215">
        <v>451000.77</v>
      </c>
      <c r="AB336" s="173"/>
      <c r="AC336" s="173"/>
      <c r="AD336" s="173"/>
      <c r="AE336" s="173"/>
      <c r="AF336" s="173"/>
      <c r="AG336" s="173"/>
      <c r="AH336" s="173"/>
      <c r="AI336" s="173"/>
      <c r="AJ336" s="173"/>
      <c r="AK336" s="215">
        <v>0</v>
      </c>
      <c r="AL336" s="173"/>
      <c r="AM336" s="173"/>
      <c r="AN336" s="215">
        <v>0</v>
      </c>
      <c r="AO336" s="173"/>
      <c r="AP336" s="173"/>
      <c r="AQ336" s="173"/>
      <c r="AR336" s="173"/>
      <c r="AS336" s="173"/>
      <c r="AT336" s="173"/>
      <c r="AU336" s="215">
        <v>0</v>
      </c>
      <c r="AV336" s="173"/>
      <c r="AW336" s="173"/>
      <c r="AX336" s="215">
        <v>451000.77</v>
      </c>
      <c r="AY336" s="173"/>
      <c r="AZ336" s="173"/>
    </row>
    <row r="337" spans="4:52" ht="11.45" customHeight="1" x14ac:dyDescent="0.25">
      <c r="D337" s="177" t="s">
        <v>1442</v>
      </c>
      <c r="E337" s="173"/>
      <c r="F337" s="215">
        <v>0</v>
      </c>
      <c r="G337" s="173"/>
      <c r="H337" s="173"/>
      <c r="I337" s="215">
        <v>0</v>
      </c>
      <c r="J337" s="173"/>
      <c r="K337" s="173"/>
      <c r="L337" s="173"/>
      <c r="M337" s="173"/>
      <c r="N337" s="173"/>
      <c r="O337" s="173"/>
      <c r="P337" s="173"/>
      <c r="Q337" s="215">
        <v>0</v>
      </c>
      <c r="R337" s="173"/>
      <c r="S337" s="173"/>
      <c r="T337" s="215">
        <v>0</v>
      </c>
      <c r="U337" s="173"/>
      <c r="V337" s="173"/>
      <c r="W337" s="173"/>
      <c r="X337" s="173"/>
      <c r="Y337" s="173"/>
      <c r="Z337" s="173"/>
      <c r="AA337" s="215">
        <v>636081.87</v>
      </c>
      <c r="AB337" s="173"/>
      <c r="AC337" s="173"/>
      <c r="AD337" s="173"/>
      <c r="AE337" s="173"/>
      <c r="AF337" s="173"/>
      <c r="AG337" s="173"/>
      <c r="AH337" s="173"/>
      <c r="AI337" s="173"/>
      <c r="AJ337" s="173"/>
      <c r="AK337" s="215">
        <v>80015.38</v>
      </c>
      <c r="AL337" s="173"/>
      <c r="AM337" s="173"/>
      <c r="AN337" s="215">
        <v>0</v>
      </c>
      <c r="AO337" s="173"/>
      <c r="AP337" s="173"/>
      <c r="AQ337" s="173"/>
      <c r="AR337" s="173"/>
      <c r="AS337" s="173"/>
      <c r="AT337" s="173"/>
      <c r="AU337" s="215">
        <v>0</v>
      </c>
      <c r="AV337" s="173"/>
      <c r="AW337" s="173"/>
      <c r="AX337" s="215">
        <v>716097.25</v>
      </c>
      <c r="AY337" s="173"/>
      <c r="AZ337" s="173"/>
    </row>
    <row r="338" spans="4:52" ht="11.45" customHeight="1" x14ac:dyDescent="0.25">
      <c r="D338" s="177" t="s">
        <v>1443</v>
      </c>
      <c r="E338" s="173"/>
      <c r="F338" s="215">
        <v>0</v>
      </c>
      <c r="G338" s="173"/>
      <c r="H338" s="173"/>
      <c r="I338" s="215">
        <v>0</v>
      </c>
      <c r="J338" s="173"/>
      <c r="K338" s="173"/>
      <c r="L338" s="173"/>
      <c r="M338" s="173"/>
      <c r="N338" s="173"/>
      <c r="O338" s="173"/>
      <c r="P338" s="173"/>
      <c r="Q338" s="215">
        <v>0</v>
      </c>
      <c r="R338" s="173"/>
      <c r="S338" s="173"/>
      <c r="T338" s="215">
        <v>142996.48000000001</v>
      </c>
      <c r="U338" s="173"/>
      <c r="V338" s="173"/>
      <c r="W338" s="173"/>
      <c r="X338" s="173"/>
      <c r="Y338" s="173"/>
      <c r="Z338" s="173"/>
      <c r="AA338" s="215">
        <v>0</v>
      </c>
      <c r="AB338" s="173"/>
      <c r="AC338" s="173"/>
      <c r="AD338" s="173"/>
      <c r="AE338" s="173"/>
      <c r="AF338" s="173"/>
      <c r="AG338" s="173"/>
      <c r="AH338" s="173"/>
      <c r="AI338" s="173"/>
      <c r="AJ338" s="173"/>
      <c r="AK338" s="215">
        <v>1164153.8600000001</v>
      </c>
      <c r="AL338" s="173"/>
      <c r="AM338" s="173"/>
      <c r="AN338" s="215">
        <v>0</v>
      </c>
      <c r="AO338" s="173"/>
      <c r="AP338" s="173"/>
      <c r="AQ338" s="173"/>
      <c r="AR338" s="173"/>
      <c r="AS338" s="173"/>
      <c r="AT338" s="173"/>
      <c r="AU338" s="215">
        <v>0</v>
      </c>
      <c r="AV338" s="173"/>
      <c r="AW338" s="173"/>
      <c r="AX338" s="215">
        <v>1307150.3400000001</v>
      </c>
      <c r="AY338" s="173"/>
      <c r="AZ338" s="173"/>
    </row>
    <row r="339" spans="4:52" ht="11.65" customHeight="1" x14ac:dyDescent="0.25">
      <c r="D339" s="177" t="s">
        <v>1444</v>
      </c>
      <c r="E339" s="173"/>
      <c r="F339" s="215">
        <v>0</v>
      </c>
      <c r="G339" s="173"/>
      <c r="H339" s="173"/>
      <c r="I339" s="215">
        <v>0</v>
      </c>
      <c r="J339" s="173"/>
      <c r="K339" s="173"/>
      <c r="L339" s="173"/>
      <c r="M339" s="173"/>
      <c r="N339" s="173"/>
      <c r="O339" s="173"/>
      <c r="P339" s="173"/>
      <c r="Q339" s="215">
        <v>0</v>
      </c>
      <c r="R339" s="173"/>
      <c r="S339" s="173"/>
      <c r="T339" s="215">
        <v>0</v>
      </c>
      <c r="U339" s="173"/>
      <c r="V339" s="173"/>
      <c r="W339" s="173"/>
      <c r="X339" s="173"/>
      <c r="Y339" s="173"/>
      <c r="Z339" s="173"/>
      <c r="AA339" s="215">
        <v>203708.66</v>
      </c>
      <c r="AB339" s="173"/>
      <c r="AC339" s="173"/>
      <c r="AD339" s="173"/>
      <c r="AE339" s="173"/>
      <c r="AF339" s="173"/>
      <c r="AG339" s="173"/>
      <c r="AH339" s="173"/>
      <c r="AI339" s="173"/>
      <c r="AJ339" s="173"/>
      <c r="AK339" s="215">
        <v>413251.65</v>
      </c>
      <c r="AL339" s="173"/>
      <c r="AM339" s="173"/>
      <c r="AN339" s="215">
        <v>0</v>
      </c>
      <c r="AO339" s="173"/>
      <c r="AP339" s="173"/>
      <c r="AQ339" s="173"/>
      <c r="AR339" s="173"/>
      <c r="AS339" s="173"/>
      <c r="AT339" s="173"/>
      <c r="AU339" s="215">
        <v>0</v>
      </c>
      <c r="AV339" s="173"/>
      <c r="AW339" s="173"/>
      <c r="AX339" s="215">
        <v>616960.31000000006</v>
      </c>
      <c r="AY339" s="173"/>
      <c r="AZ339" s="173"/>
    </row>
    <row r="340" spans="4:52" ht="11.45" customHeight="1" x14ac:dyDescent="0.25">
      <c r="D340" s="177" t="s">
        <v>1445</v>
      </c>
      <c r="E340" s="173"/>
      <c r="F340" s="215">
        <v>0</v>
      </c>
      <c r="G340" s="173"/>
      <c r="H340" s="173"/>
      <c r="I340" s="215">
        <v>0</v>
      </c>
      <c r="J340" s="173"/>
      <c r="K340" s="173"/>
      <c r="L340" s="173"/>
      <c r="M340" s="173"/>
      <c r="N340" s="173"/>
      <c r="O340" s="173"/>
      <c r="P340" s="173"/>
      <c r="Q340" s="215">
        <v>0</v>
      </c>
      <c r="R340" s="173"/>
      <c r="S340" s="173"/>
      <c r="T340" s="215">
        <v>0</v>
      </c>
      <c r="U340" s="173"/>
      <c r="V340" s="173"/>
      <c r="W340" s="173"/>
      <c r="X340" s="173"/>
      <c r="Y340" s="173"/>
      <c r="Z340" s="173"/>
      <c r="AA340" s="215">
        <v>0</v>
      </c>
      <c r="AB340" s="173"/>
      <c r="AC340" s="173"/>
      <c r="AD340" s="173"/>
      <c r="AE340" s="173"/>
      <c r="AF340" s="173"/>
      <c r="AG340" s="173"/>
      <c r="AH340" s="173"/>
      <c r="AI340" s="173"/>
      <c r="AJ340" s="173"/>
      <c r="AK340" s="215">
        <v>0</v>
      </c>
      <c r="AL340" s="173"/>
      <c r="AM340" s="173"/>
      <c r="AN340" s="215">
        <v>0</v>
      </c>
      <c r="AO340" s="173"/>
      <c r="AP340" s="173"/>
      <c r="AQ340" s="173"/>
      <c r="AR340" s="173"/>
      <c r="AS340" s="173"/>
      <c r="AT340" s="173"/>
      <c r="AU340" s="215">
        <v>0</v>
      </c>
      <c r="AV340" s="173"/>
      <c r="AW340" s="173"/>
      <c r="AX340" s="215">
        <v>0</v>
      </c>
      <c r="AY340" s="173"/>
      <c r="AZ340" s="173"/>
    </row>
    <row r="341" spans="4:52" ht="11.65" customHeight="1" x14ac:dyDescent="0.25">
      <c r="D341" s="177" t="s">
        <v>1446</v>
      </c>
      <c r="E341" s="173"/>
      <c r="F341" s="215">
        <v>0</v>
      </c>
      <c r="G341" s="173"/>
      <c r="H341" s="173"/>
      <c r="I341" s="215">
        <v>0</v>
      </c>
      <c r="J341" s="173"/>
      <c r="K341" s="173"/>
      <c r="L341" s="173"/>
      <c r="M341" s="173"/>
      <c r="N341" s="173"/>
      <c r="O341" s="173"/>
      <c r="P341" s="173"/>
      <c r="Q341" s="215">
        <v>0</v>
      </c>
      <c r="R341" s="173"/>
      <c r="S341" s="173"/>
      <c r="T341" s="215">
        <v>0</v>
      </c>
      <c r="U341" s="173"/>
      <c r="V341" s="173"/>
      <c r="W341" s="173"/>
      <c r="X341" s="173"/>
      <c r="Y341" s="173"/>
      <c r="Z341" s="173"/>
      <c r="AA341" s="215">
        <v>0</v>
      </c>
      <c r="AB341" s="173"/>
      <c r="AC341" s="173"/>
      <c r="AD341" s="173"/>
      <c r="AE341" s="173"/>
      <c r="AF341" s="173"/>
      <c r="AG341" s="173"/>
      <c r="AH341" s="173"/>
      <c r="AI341" s="173"/>
      <c r="AJ341" s="173"/>
      <c r="AK341" s="215">
        <v>233604.29</v>
      </c>
      <c r="AL341" s="173"/>
      <c r="AM341" s="173"/>
      <c r="AN341" s="215">
        <v>0</v>
      </c>
      <c r="AO341" s="173"/>
      <c r="AP341" s="173"/>
      <c r="AQ341" s="173"/>
      <c r="AR341" s="173"/>
      <c r="AS341" s="173"/>
      <c r="AT341" s="173"/>
      <c r="AU341" s="215">
        <v>0</v>
      </c>
      <c r="AV341" s="173"/>
      <c r="AW341" s="173"/>
      <c r="AX341" s="215">
        <v>233604.29</v>
      </c>
      <c r="AY341" s="173"/>
      <c r="AZ341" s="173"/>
    </row>
    <row r="342" spans="4:52" ht="11.45" customHeight="1" x14ac:dyDescent="0.25">
      <c r="D342" s="177" t="s">
        <v>1447</v>
      </c>
      <c r="E342" s="173"/>
      <c r="F342" s="215">
        <v>0</v>
      </c>
      <c r="G342" s="173"/>
      <c r="H342" s="173"/>
      <c r="I342" s="215">
        <v>0</v>
      </c>
      <c r="J342" s="173"/>
      <c r="K342" s="173"/>
      <c r="L342" s="173"/>
      <c r="M342" s="173"/>
      <c r="N342" s="173"/>
      <c r="O342" s="173"/>
      <c r="P342" s="173"/>
      <c r="Q342" s="215">
        <v>0</v>
      </c>
      <c r="R342" s="173"/>
      <c r="S342" s="173"/>
      <c r="T342" s="215">
        <v>0</v>
      </c>
      <c r="U342" s="173"/>
      <c r="V342" s="173"/>
      <c r="W342" s="173"/>
      <c r="X342" s="173"/>
      <c r="Y342" s="173"/>
      <c r="Z342" s="173"/>
      <c r="AA342" s="215">
        <v>0</v>
      </c>
      <c r="AB342" s="173"/>
      <c r="AC342" s="173"/>
      <c r="AD342" s="173"/>
      <c r="AE342" s="173"/>
      <c r="AF342" s="173"/>
      <c r="AG342" s="173"/>
      <c r="AH342" s="173"/>
      <c r="AI342" s="173"/>
      <c r="AJ342" s="173"/>
      <c r="AK342" s="215">
        <v>35753.550000000003</v>
      </c>
      <c r="AL342" s="173"/>
      <c r="AM342" s="173"/>
      <c r="AN342" s="215">
        <v>0</v>
      </c>
      <c r="AO342" s="173"/>
      <c r="AP342" s="173"/>
      <c r="AQ342" s="173"/>
      <c r="AR342" s="173"/>
      <c r="AS342" s="173"/>
      <c r="AT342" s="173"/>
      <c r="AU342" s="215">
        <v>0</v>
      </c>
      <c r="AV342" s="173"/>
      <c r="AW342" s="173"/>
      <c r="AX342" s="215">
        <v>35753.550000000003</v>
      </c>
      <c r="AY342" s="173"/>
      <c r="AZ342" s="173"/>
    </row>
    <row r="343" spans="4:52" ht="11.45" customHeight="1" x14ac:dyDescent="0.25">
      <c r="D343" s="177" t="s">
        <v>1448</v>
      </c>
      <c r="E343" s="173"/>
      <c r="F343" s="215">
        <v>0</v>
      </c>
      <c r="G343" s="173"/>
      <c r="H343" s="173"/>
      <c r="I343" s="215">
        <v>0</v>
      </c>
      <c r="J343" s="173"/>
      <c r="K343" s="173"/>
      <c r="L343" s="173"/>
      <c r="M343" s="173"/>
      <c r="N343" s="173"/>
      <c r="O343" s="173"/>
      <c r="P343" s="173"/>
      <c r="Q343" s="215">
        <v>0</v>
      </c>
      <c r="R343" s="173"/>
      <c r="S343" s="173"/>
      <c r="T343" s="215">
        <v>0</v>
      </c>
      <c r="U343" s="173"/>
      <c r="V343" s="173"/>
      <c r="W343" s="173"/>
      <c r="X343" s="173"/>
      <c r="Y343" s="173"/>
      <c r="Z343" s="173"/>
      <c r="AA343" s="215">
        <v>0</v>
      </c>
      <c r="AB343" s="173"/>
      <c r="AC343" s="173"/>
      <c r="AD343" s="173"/>
      <c r="AE343" s="173"/>
      <c r="AF343" s="173"/>
      <c r="AG343" s="173"/>
      <c r="AH343" s="173"/>
      <c r="AI343" s="173"/>
      <c r="AJ343" s="173"/>
      <c r="AK343" s="215">
        <v>179719.15</v>
      </c>
      <c r="AL343" s="173"/>
      <c r="AM343" s="173"/>
      <c r="AN343" s="215">
        <v>0</v>
      </c>
      <c r="AO343" s="173"/>
      <c r="AP343" s="173"/>
      <c r="AQ343" s="173"/>
      <c r="AR343" s="173"/>
      <c r="AS343" s="173"/>
      <c r="AT343" s="173"/>
      <c r="AU343" s="215">
        <v>0</v>
      </c>
      <c r="AV343" s="173"/>
      <c r="AW343" s="173"/>
      <c r="AX343" s="215">
        <v>179719.15</v>
      </c>
      <c r="AY343" s="173"/>
      <c r="AZ343" s="173"/>
    </row>
    <row r="344" spans="4:52" ht="11.65" customHeight="1" x14ac:dyDescent="0.25">
      <c r="D344" s="177" t="s">
        <v>1449</v>
      </c>
      <c r="E344" s="173"/>
      <c r="F344" s="215">
        <v>0</v>
      </c>
      <c r="G344" s="173"/>
      <c r="H344" s="173"/>
      <c r="I344" s="215">
        <v>0</v>
      </c>
      <c r="J344" s="173"/>
      <c r="K344" s="173"/>
      <c r="L344" s="173"/>
      <c r="M344" s="173"/>
      <c r="N344" s="173"/>
      <c r="O344" s="173"/>
      <c r="P344" s="173"/>
      <c r="Q344" s="215">
        <v>0</v>
      </c>
      <c r="R344" s="173"/>
      <c r="S344" s="173"/>
      <c r="T344" s="215">
        <v>0</v>
      </c>
      <c r="U344" s="173"/>
      <c r="V344" s="173"/>
      <c r="W344" s="173"/>
      <c r="X344" s="173"/>
      <c r="Y344" s="173"/>
      <c r="Z344" s="173"/>
      <c r="AA344" s="215">
        <v>0</v>
      </c>
      <c r="AB344" s="173"/>
      <c r="AC344" s="173"/>
      <c r="AD344" s="173"/>
      <c r="AE344" s="173"/>
      <c r="AF344" s="173"/>
      <c r="AG344" s="173"/>
      <c r="AH344" s="173"/>
      <c r="AI344" s="173"/>
      <c r="AJ344" s="173"/>
      <c r="AK344" s="215">
        <v>0</v>
      </c>
      <c r="AL344" s="173"/>
      <c r="AM344" s="173"/>
      <c r="AN344" s="215">
        <v>0</v>
      </c>
      <c r="AO344" s="173"/>
      <c r="AP344" s="173"/>
      <c r="AQ344" s="173"/>
      <c r="AR344" s="173"/>
      <c r="AS344" s="173"/>
      <c r="AT344" s="173"/>
      <c r="AU344" s="215">
        <v>0</v>
      </c>
      <c r="AV344" s="173"/>
      <c r="AW344" s="173"/>
      <c r="AX344" s="215">
        <v>0</v>
      </c>
      <c r="AY344" s="173"/>
      <c r="AZ344" s="173"/>
    </row>
    <row r="345" spans="4:52" ht="11.45" customHeight="1" thickBot="1" x14ac:dyDescent="0.3">
      <c r="D345" s="235" t="s">
        <v>93</v>
      </c>
      <c r="E345" s="173"/>
      <c r="F345" s="236">
        <v>0</v>
      </c>
      <c r="G345" s="195"/>
      <c r="H345" s="195"/>
      <c r="I345" s="236">
        <v>435521.69</v>
      </c>
      <c r="J345" s="195"/>
      <c r="K345" s="195"/>
      <c r="L345" s="195"/>
      <c r="M345" s="195"/>
      <c r="N345" s="195"/>
      <c r="O345" s="195"/>
      <c r="P345" s="195"/>
      <c r="Q345" s="236">
        <v>0</v>
      </c>
      <c r="R345" s="195"/>
      <c r="S345" s="195"/>
      <c r="T345" s="236">
        <v>142996.48000000001</v>
      </c>
      <c r="U345" s="195"/>
      <c r="V345" s="195"/>
      <c r="W345" s="195"/>
      <c r="X345" s="195"/>
      <c r="Y345" s="195"/>
      <c r="Z345" s="195"/>
      <c r="AA345" s="236">
        <v>1290791.3</v>
      </c>
      <c r="AB345" s="195"/>
      <c r="AC345" s="195"/>
      <c r="AD345" s="195"/>
      <c r="AE345" s="195"/>
      <c r="AF345" s="195"/>
      <c r="AG345" s="195"/>
      <c r="AH345" s="195"/>
      <c r="AI345" s="195"/>
      <c r="AJ345" s="195"/>
      <c r="AK345" s="236">
        <v>2372522.09</v>
      </c>
      <c r="AL345" s="195"/>
      <c r="AM345" s="195"/>
      <c r="AN345" s="236">
        <v>0</v>
      </c>
      <c r="AO345" s="195"/>
      <c r="AP345" s="195"/>
      <c r="AQ345" s="195"/>
      <c r="AR345" s="195"/>
      <c r="AS345" s="195"/>
      <c r="AT345" s="195"/>
      <c r="AU345" s="236">
        <v>0</v>
      </c>
      <c r="AV345" s="195"/>
      <c r="AW345" s="195"/>
      <c r="AX345" s="236">
        <v>4241831.5599999996</v>
      </c>
      <c r="AY345" s="195"/>
      <c r="AZ345" s="195"/>
    </row>
    <row r="346" spans="4:52" ht="18" customHeight="1" thickTop="1" x14ac:dyDescent="0.25">
      <c r="D346" s="235" t="s">
        <v>1250</v>
      </c>
      <c r="E346" s="173"/>
      <c r="F346" s="237" t="s">
        <v>1250</v>
      </c>
      <c r="G346" s="238"/>
      <c r="H346" s="238"/>
      <c r="I346" s="237" t="s">
        <v>1250</v>
      </c>
      <c r="J346" s="238"/>
      <c r="K346" s="238"/>
      <c r="L346" s="238"/>
      <c r="M346" s="238"/>
      <c r="N346" s="238"/>
      <c r="O346" s="238"/>
      <c r="P346" s="238"/>
      <c r="Q346" s="237" t="s">
        <v>1250</v>
      </c>
      <c r="R346" s="238"/>
      <c r="S346" s="238"/>
      <c r="T346" s="237" t="s">
        <v>1250</v>
      </c>
      <c r="U346" s="238"/>
      <c r="V346" s="238"/>
      <c r="W346" s="238"/>
      <c r="X346" s="238"/>
      <c r="Y346" s="238"/>
      <c r="Z346" s="238"/>
      <c r="AA346" s="237" t="s">
        <v>1250</v>
      </c>
      <c r="AB346" s="238"/>
      <c r="AC346" s="238"/>
      <c r="AD346" s="238"/>
      <c r="AE346" s="238"/>
      <c r="AF346" s="238"/>
      <c r="AG346" s="238"/>
      <c r="AH346" s="238"/>
      <c r="AI346" s="238"/>
      <c r="AJ346" s="238"/>
      <c r="AK346" s="237" t="s">
        <v>1250</v>
      </c>
      <c r="AL346" s="238"/>
      <c r="AM346" s="238"/>
      <c r="AN346" s="237" t="s">
        <v>1250</v>
      </c>
      <c r="AO346" s="238"/>
      <c r="AP346" s="238"/>
      <c r="AQ346" s="238"/>
      <c r="AR346" s="238"/>
      <c r="AS346" s="238"/>
      <c r="AT346" s="238"/>
      <c r="AU346" s="237" t="s">
        <v>1250</v>
      </c>
      <c r="AV346" s="238"/>
      <c r="AW346" s="238"/>
      <c r="AX346" s="237" t="s">
        <v>1250</v>
      </c>
      <c r="AY346" s="238"/>
      <c r="AZ346" s="238"/>
    </row>
    <row r="347" spans="4:52" ht="11.65" customHeight="1" x14ac:dyDescent="0.25">
      <c r="D347" s="233" t="s">
        <v>1365</v>
      </c>
      <c r="E347" s="173"/>
      <c r="F347" s="233" t="s">
        <v>1250</v>
      </c>
      <c r="G347" s="173"/>
      <c r="H347" s="173"/>
      <c r="I347" s="233" t="s">
        <v>1250</v>
      </c>
      <c r="J347" s="173"/>
      <c r="K347" s="173"/>
      <c r="L347" s="173"/>
      <c r="M347" s="173"/>
      <c r="N347" s="173"/>
      <c r="O347" s="173"/>
      <c r="P347" s="173"/>
      <c r="Q347" s="233" t="s">
        <v>1250</v>
      </c>
      <c r="R347" s="173"/>
      <c r="S347" s="173"/>
      <c r="T347" s="233" t="s">
        <v>1250</v>
      </c>
      <c r="U347" s="173"/>
      <c r="V347" s="173"/>
      <c r="W347" s="173"/>
      <c r="X347" s="173"/>
      <c r="Y347" s="173"/>
      <c r="Z347" s="173"/>
      <c r="AA347" s="233" t="s">
        <v>1250</v>
      </c>
      <c r="AB347" s="173"/>
      <c r="AC347" s="173"/>
      <c r="AD347" s="173"/>
      <c r="AE347" s="173"/>
      <c r="AF347" s="173"/>
      <c r="AG347" s="173"/>
      <c r="AH347" s="173"/>
      <c r="AI347" s="173"/>
      <c r="AJ347" s="173"/>
      <c r="AK347" s="233" t="s">
        <v>1250</v>
      </c>
      <c r="AL347" s="173"/>
      <c r="AM347" s="173"/>
      <c r="AN347" s="233" t="s">
        <v>1250</v>
      </c>
      <c r="AO347" s="173"/>
      <c r="AP347" s="173"/>
      <c r="AQ347" s="173"/>
      <c r="AR347" s="173"/>
      <c r="AS347" s="173"/>
      <c r="AT347" s="173"/>
      <c r="AU347" s="233" t="s">
        <v>1250</v>
      </c>
      <c r="AV347" s="173"/>
      <c r="AW347" s="173"/>
      <c r="AX347" s="233" t="s">
        <v>1250</v>
      </c>
      <c r="AY347" s="173"/>
      <c r="AZ347" s="173"/>
    </row>
    <row r="348" spans="4:52" ht="18" customHeight="1" x14ac:dyDescent="0.25">
      <c r="D348" s="233" t="s">
        <v>1435</v>
      </c>
      <c r="E348" s="173"/>
      <c r="F348" s="234" t="s">
        <v>1469</v>
      </c>
      <c r="G348" s="173"/>
      <c r="H348" s="173"/>
      <c r="I348" s="234" t="s">
        <v>1169</v>
      </c>
      <c r="J348" s="173"/>
      <c r="K348" s="173"/>
      <c r="L348" s="173"/>
      <c r="M348" s="173"/>
      <c r="N348" s="173"/>
      <c r="O348" s="173"/>
      <c r="P348" s="173"/>
      <c r="Q348" s="234" t="s">
        <v>1470</v>
      </c>
      <c r="R348" s="173"/>
      <c r="S348" s="173"/>
      <c r="T348" s="234" t="s">
        <v>1471</v>
      </c>
      <c r="U348" s="173"/>
      <c r="V348" s="173"/>
      <c r="W348" s="173"/>
      <c r="X348" s="173"/>
      <c r="Y348" s="173"/>
      <c r="Z348" s="173"/>
      <c r="AA348" s="234" t="s">
        <v>1170</v>
      </c>
      <c r="AB348" s="173"/>
      <c r="AC348" s="173"/>
      <c r="AD348" s="173"/>
      <c r="AE348" s="173"/>
      <c r="AF348" s="173"/>
      <c r="AG348" s="173"/>
      <c r="AH348" s="173"/>
      <c r="AI348" s="173"/>
      <c r="AJ348" s="173"/>
      <c r="AK348" s="234" t="s">
        <v>1171</v>
      </c>
      <c r="AL348" s="173"/>
      <c r="AM348" s="173"/>
      <c r="AN348" s="234" t="s">
        <v>1477</v>
      </c>
      <c r="AO348" s="173"/>
      <c r="AP348" s="173"/>
      <c r="AQ348" s="173"/>
      <c r="AR348" s="173"/>
      <c r="AS348" s="173"/>
      <c r="AT348" s="173"/>
      <c r="AU348" s="234" t="s">
        <v>91</v>
      </c>
      <c r="AV348" s="173"/>
      <c r="AW348" s="173"/>
      <c r="AX348" s="234" t="s">
        <v>93</v>
      </c>
      <c r="AY348" s="173"/>
      <c r="AZ348" s="173"/>
    </row>
    <row r="349" spans="4:52" ht="11.45" customHeight="1" x14ac:dyDescent="0.25">
      <c r="D349" s="177" t="s">
        <v>1436</v>
      </c>
      <c r="E349" s="173"/>
      <c r="F349" s="215">
        <v>0</v>
      </c>
      <c r="G349" s="173"/>
      <c r="H349" s="173"/>
      <c r="I349" s="215">
        <v>0</v>
      </c>
      <c r="J349" s="173"/>
      <c r="K349" s="173"/>
      <c r="L349" s="173"/>
      <c r="M349" s="173"/>
      <c r="N349" s="173"/>
      <c r="O349" s="173"/>
      <c r="P349" s="173"/>
      <c r="Q349" s="215">
        <v>0</v>
      </c>
      <c r="R349" s="173"/>
      <c r="S349" s="173"/>
      <c r="T349" s="215">
        <v>0</v>
      </c>
      <c r="U349" s="173"/>
      <c r="V349" s="173"/>
      <c r="W349" s="173"/>
      <c r="X349" s="173"/>
      <c r="Y349" s="173"/>
      <c r="Z349" s="173"/>
      <c r="AA349" s="215">
        <v>0</v>
      </c>
      <c r="AB349" s="173"/>
      <c r="AC349" s="173"/>
      <c r="AD349" s="173"/>
      <c r="AE349" s="173"/>
      <c r="AF349" s="173"/>
      <c r="AG349" s="173"/>
      <c r="AH349" s="173"/>
      <c r="AI349" s="173"/>
      <c r="AJ349" s="173"/>
      <c r="AK349" s="215">
        <v>55678.94</v>
      </c>
      <c r="AL349" s="173"/>
      <c r="AM349" s="173"/>
      <c r="AN349" s="215">
        <v>0</v>
      </c>
      <c r="AO349" s="173"/>
      <c r="AP349" s="173"/>
      <c r="AQ349" s="173"/>
      <c r="AR349" s="173"/>
      <c r="AS349" s="173"/>
      <c r="AT349" s="173"/>
      <c r="AU349" s="215">
        <v>0</v>
      </c>
      <c r="AV349" s="173"/>
      <c r="AW349" s="173"/>
      <c r="AX349" s="215">
        <v>55678.94</v>
      </c>
      <c r="AY349" s="173"/>
      <c r="AZ349" s="173"/>
    </row>
    <row r="350" spans="4:52" ht="11.45" customHeight="1" x14ac:dyDescent="0.25">
      <c r="D350" s="177" t="s">
        <v>1437</v>
      </c>
      <c r="E350" s="173"/>
      <c r="F350" s="215">
        <v>0</v>
      </c>
      <c r="G350" s="173"/>
      <c r="H350" s="173"/>
      <c r="I350" s="215">
        <v>0</v>
      </c>
      <c r="J350" s="173"/>
      <c r="K350" s="173"/>
      <c r="L350" s="173"/>
      <c r="M350" s="173"/>
      <c r="N350" s="173"/>
      <c r="O350" s="173"/>
      <c r="P350" s="173"/>
      <c r="Q350" s="215">
        <v>0</v>
      </c>
      <c r="R350" s="173"/>
      <c r="S350" s="173"/>
      <c r="T350" s="215">
        <v>0</v>
      </c>
      <c r="U350" s="173"/>
      <c r="V350" s="173"/>
      <c r="W350" s="173"/>
      <c r="X350" s="173"/>
      <c r="Y350" s="173"/>
      <c r="Z350" s="173"/>
      <c r="AA350" s="215">
        <v>0</v>
      </c>
      <c r="AB350" s="173"/>
      <c r="AC350" s="173"/>
      <c r="AD350" s="173"/>
      <c r="AE350" s="173"/>
      <c r="AF350" s="173"/>
      <c r="AG350" s="173"/>
      <c r="AH350" s="173"/>
      <c r="AI350" s="173"/>
      <c r="AJ350" s="173"/>
      <c r="AK350" s="215">
        <v>0</v>
      </c>
      <c r="AL350" s="173"/>
      <c r="AM350" s="173"/>
      <c r="AN350" s="215">
        <v>0</v>
      </c>
      <c r="AO350" s="173"/>
      <c r="AP350" s="173"/>
      <c r="AQ350" s="173"/>
      <c r="AR350" s="173"/>
      <c r="AS350" s="173"/>
      <c r="AT350" s="173"/>
      <c r="AU350" s="215">
        <v>0</v>
      </c>
      <c r="AV350" s="173"/>
      <c r="AW350" s="173"/>
      <c r="AX350" s="215">
        <v>0</v>
      </c>
      <c r="AY350" s="173"/>
      <c r="AZ350" s="173"/>
    </row>
    <row r="351" spans="4:52" ht="11.65" customHeight="1" x14ac:dyDescent="0.25">
      <c r="D351" s="177" t="s">
        <v>1438</v>
      </c>
      <c r="E351" s="173"/>
      <c r="F351" s="215">
        <v>0</v>
      </c>
      <c r="G351" s="173"/>
      <c r="H351" s="173"/>
      <c r="I351" s="215">
        <v>0</v>
      </c>
      <c r="J351" s="173"/>
      <c r="K351" s="173"/>
      <c r="L351" s="173"/>
      <c r="M351" s="173"/>
      <c r="N351" s="173"/>
      <c r="O351" s="173"/>
      <c r="P351" s="173"/>
      <c r="Q351" s="215">
        <v>0</v>
      </c>
      <c r="R351" s="173"/>
      <c r="S351" s="173"/>
      <c r="T351" s="215">
        <v>0</v>
      </c>
      <c r="U351" s="173"/>
      <c r="V351" s="173"/>
      <c r="W351" s="173"/>
      <c r="X351" s="173"/>
      <c r="Y351" s="173"/>
      <c r="Z351" s="173"/>
      <c r="AA351" s="215">
        <v>0</v>
      </c>
      <c r="AB351" s="173"/>
      <c r="AC351" s="173"/>
      <c r="AD351" s="173"/>
      <c r="AE351" s="173"/>
      <c r="AF351" s="173"/>
      <c r="AG351" s="173"/>
      <c r="AH351" s="173"/>
      <c r="AI351" s="173"/>
      <c r="AJ351" s="173"/>
      <c r="AK351" s="215">
        <v>120594.23</v>
      </c>
      <c r="AL351" s="173"/>
      <c r="AM351" s="173"/>
      <c r="AN351" s="215">
        <v>0</v>
      </c>
      <c r="AO351" s="173"/>
      <c r="AP351" s="173"/>
      <c r="AQ351" s="173"/>
      <c r="AR351" s="173"/>
      <c r="AS351" s="173"/>
      <c r="AT351" s="173"/>
      <c r="AU351" s="215">
        <v>0</v>
      </c>
      <c r="AV351" s="173"/>
      <c r="AW351" s="173"/>
      <c r="AX351" s="215">
        <v>120594.23</v>
      </c>
      <c r="AY351" s="173"/>
      <c r="AZ351" s="173"/>
    </row>
    <row r="352" spans="4:52" ht="11.45" customHeight="1" x14ac:dyDescent="0.25">
      <c r="D352" s="177" t="s">
        <v>1439</v>
      </c>
      <c r="E352" s="173"/>
      <c r="F352" s="215">
        <v>0</v>
      </c>
      <c r="G352" s="173"/>
      <c r="H352" s="173"/>
      <c r="I352" s="215">
        <v>0</v>
      </c>
      <c r="J352" s="173"/>
      <c r="K352" s="173"/>
      <c r="L352" s="173"/>
      <c r="M352" s="173"/>
      <c r="N352" s="173"/>
      <c r="O352" s="173"/>
      <c r="P352" s="173"/>
      <c r="Q352" s="215">
        <v>0</v>
      </c>
      <c r="R352" s="173"/>
      <c r="S352" s="173"/>
      <c r="T352" s="215">
        <v>0</v>
      </c>
      <c r="U352" s="173"/>
      <c r="V352" s="173"/>
      <c r="W352" s="173"/>
      <c r="X352" s="173"/>
      <c r="Y352" s="173"/>
      <c r="Z352" s="173"/>
      <c r="AA352" s="215">
        <v>0</v>
      </c>
      <c r="AB352" s="173"/>
      <c r="AC352" s="173"/>
      <c r="AD352" s="173"/>
      <c r="AE352" s="173"/>
      <c r="AF352" s="173"/>
      <c r="AG352" s="173"/>
      <c r="AH352" s="173"/>
      <c r="AI352" s="173"/>
      <c r="AJ352" s="173"/>
      <c r="AK352" s="215">
        <v>0</v>
      </c>
      <c r="AL352" s="173"/>
      <c r="AM352" s="173"/>
      <c r="AN352" s="215">
        <v>0</v>
      </c>
      <c r="AO352" s="173"/>
      <c r="AP352" s="173"/>
      <c r="AQ352" s="173"/>
      <c r="AR352" s="173"/>
      <c r="AS352" s="173"/>
      <c r="AT352" s="173"/>
      <c r="AU352" s="215">
        <v>0</v>
      </c>
      <c r="AV352" s="173"/>
      <c r="AW352" s="173"/>
      <c r="AX352" s="215">
        <v>0</v>
      </c>
      <c r="AY352" s="173"/>
      <c r="AZ352" s="173"/>
    </row>
    <row r="353" spans="3:54" ht="11.65" customHeight="1" x14ac:dyDescent="0.25">
      <c r="D353" s="177" t="s">
        <v>1440</v>
      </c>
      <c r="E353" s="173"/>
      <c r="F353" s="215">
        <v>0</v>
      </c>
      <c r="G353" s="173"/>
      <c r="H353" s="173"/>
      <c r="I353" s="215">
        <v>963928.07</v>
      </c>
      <c r="J353" s="173"/>
      <c r="K353" s="173"/>
      <c r="L353" s="173"/>
      <c r="M353" s="173"/>
      <c r="N353" s="173"/>
      <c r="O353" s="173"/>
      <c r="P353" s="173"/>
      <c r="Q353" s="215">
        <v>0</v>
      </c>
      <c r="R353" s="173"/>
      <c r="S353" s="173"/>
      <c r="T353" s="215">
        <v>252104.56</v>
      </c>
      <c r="U353" s="173"/>
      <c r="V353" s="173"/>
      <c r="W353" s="173"/>
      <c r="X353" s="173"/>
      <c r="Y353" s="173"/>
      <c r="Z353" s="173"/>
      <c r="AA353" s="215">
        <v>42352.85</v>
      </c>
      <c r="AB353" s="173"/>
      <c r="AC353" s="173"/>
      <c r="AD353" s="173"/>
      <c r="AE353" s="173"/>
      <c r="AF353" s="173"/>
      <c r="AG353" s="173"/>
      <c r="AH353" s="173"/>
      <c r="AI353" s="173"/>
      <c r="AJ353" s="173"/>
      <c r="AK353" s="215">
        <v>0</v>
      </c>
      <c r="AL353" s="173"/>
      <c r="AM353" s="173"/>
      <c r="AN353" s="215">
        <v>0</v>
      </c>
      <c r="AO353" s="173"/>
      <c r="AP353" s="173"/>
      <c r="AQ353" s="173"/>
      <c r="AR353" s="173"/>
      <c r="AS353" s="173"/>
      <c r="AT353" s="173"/>
      <c r="AU353" s="215">
        <v>0</v>
      </c>
      <c r="AV353" s="173"/>
      <c r="AW353" s="173"/>
      <c r="AX353" s="215">
        <v>1258385.48</v>
      </c>
      <c r="AY353" s="173"/>
      <c r="AZ353" s="173"/>
    </row>
    <row r="354" spans="3:54" ht="11.45" customHeight="1" x14ac:dyDescent="0.25">
      <c r="D354" s="177" t="s">
        <v>1441</v>
      </c>
      <c r="E354" s="173"/>
      <c r="F354" s="215">
        <v>0</v>
      </c>
      <c r="G354" s="173"/>
      <c r="H354" s="173"/>
      <c r="I354" s="215">
        <v>0</v>
      </c>
      <c r="J354" s="173"/>
      <c r="K354" s="173"/>
      <c r="L354" s="173"/>
      <c r="M354" s="173"/>
      <c r="N354" s="173"/>
      <c r="O354" s="173"/>
      <c r="P354" s="173"/>
      <c r="Q354" s="215">
        <v>0</v>
      </c>
      <c r="R354" s="173"/>
      <c r="S354" s="173"/>
      <c r="T354" s="215">
        <v>56219.24</v>
      </c>
      <c r="U354" s="173"/>
      <c r="V354" s="173"/>
      <c r="W354" s="173"/>
      <c r="X354" s="173"/>
      <c r="Y354" s="173"/>
      <c r="Z354" s="173"/>
      <c r="AA354" s="215">
        <v>0</v>
      </c>
      <c r="AB354" s="173"/>
      <c r="AC354" s="173"/>
      <c r="AD354" s="173"/>
      <c r="AE354" s="173"/>
      <c r="AF354" s="173"/>
      <c r="AG354" s="173"/>
      <c r="AH354" s="173"/>
      <c r="AI354" s="173"/>
      <c r="AJ354" s="173"/>
      <c r="AK354" s="215">
        <v>215587.61</v>
      </c>
      <c r="AL354" s="173"/>
      <c r="AM354" s="173"/>
      <c r="AN354" s="215">
        <v>0</v>
      </c>
      <c r="AO354" s="173"/>
      <c r="AP354" s="173"/>
      <c r="AQ354" s="173"/>
      <c r="AR354" s="173"/>
      <c r="AS354" s="173"/>
      <c r="AT354" s="173"/>
      <c r="AU354" s="215">
        <v>0</v>
      </c>
      <c r="AV354" s="173"/>
      <c r="AW354" s="173"/>
      <c r="AX354" s="215">
        <v>271806.84999999998</v>
      </c>
      <c r="AY354" s="173"/>
      <c r="AZ354" s="173"/>
    </row>
    <row r="355" spans="3:54" ht="11.45" customHeight="1" x14ac:dyDescent="0.25">
      <c r="D355" s="177" t="s">
        <v>1442</v>
      </c>
      <c r="E355" s="173"/>
      <c r="F355" s="215">
        <v>0</v>
      </c>
      <c r="G355" s="173"/>
      <c r="H355" s="173"/>
      <c r="I355" s="215">
        <v>0</v>
      </c>
      <c r="J355" s="173"/>
      <c r="K355" s="173"/>
      <c r="L355" s="173"/>
      <c r="M355" s="173"/>
      <c r="N355" s="173"/>
      <c r="O355" s="173"/>
      <c r="P355" s="173"/>
      <c r="Q355" s="215">
        <v>0</v>
      </c>
      <c r="R355" s="173"/>
      <c r="S355" s="173"/>
      <c r="T355" s="215">
        <v>0</v>
      </c>
      <c r="U355" s="173"/>
      <c r="V355" s="173"/>
      <c r="W355" s="173"/>
      <c r="X355" s="173"/>
      <c r="Y355" s="173"/>
      <c r="Z355" s="173"/>
      <c r="AA355" s="215">
        <v>0</v>
      </c>
      <c r="AB355" s="173"/>
      <c r="AC355" s="173"/>
      <c r="AD355" s="173"/>
      <c r="AE355" s="173"/>
      <c r="AF355" s="173"/>
      <c r="AG355" s="173"/>
      <c r="AH355" s="173"/>
      <c r="AI355" s="173"/>
      <c r="AJ355" s="173"/>
      <c r="AK355" s="215">
        <v>525645.89</v>
      </c>
      <c r="AL355" s="173"/>
      <c r="AM355" s="173"/>
      <c r="AN355" s="215">
        <v>83571.73</v>
      </c>
      <c r="AO355" s="173"/>
      <c r="AP355" s="173"/>
      <c r="AQ355" s="173"/>
      <c r="AR355" s="173"/>
      <c r="AS355" s="173"/>
      <c r="AT355" s="173"/>
      <c r="AU355" s="215">
        <v>0</v>
      </c>
      <c r="AV355" s="173"/>
      <c r="AW355" s="173"/>
      <c r="AX355" s="215">
        <v>609217.62</v>
      </c>
      <c r="AY355" s="173"/>
      <c r="AZ355" s="173"/>
    </row>
    <row r="356" spans="3:54" ht="11.65" customHeight="1" x14ac:dyDescent="0.25">
      <c r="D356" s="177" t="s">
        <v>1443</v>
      </c>
      <c r="E356" s="173"/>
      <c r="F356" s="215">
        <v>0</v>
      </c>
      <c r="G356" s="173"/>
      <c r="H356" s="173"/>
      <c r="I356" s="215">
        <v>0</v>
      </c>
      <c r="J356" s="173"/>
      <c r="K356" s="173"/>
      <c r="L356" s="173"/>
      <c r="M356" s="173"/>
      <c r="N356" s="173"/>
      <c r="O356" s="173"/>
      <c r="P356" s="173"/>
      <c r="Q356" s="215">
        <v>0</v>
      </c>
      <c r="R356" s="173"/>
      <c r="S356" s="173"/>
      <c r="T356" s="215">
        <v>172215.41</v>
      </c>
      <c r="U356" s="173"/>
      <c r="V356" s="173"/>
      <c r="W356" s="173"/>
      <c r="X356" s="173"/>
      <c r="Y356" s="173"/>
      <c r="Z356" s="173"/>
      <c r="AA356" s="215">
        <v>0</v>
      </c>
      <c r="AB356" s="173"/>
      <c r="AC356" s="173"/>
      <c r="AD356" s="173"/>
      <c r="AE356" s="173"/>
      <c r="AF356" s="173"/>
      <c r="AG356" s="173"/>
      <c r="AH356" s="173"/>
      <c r="AI356" s="173"/>
      <c r="AJ356" s="173"/>
      <c r="AK356" s="215">
        <v>184199.51</v>
      </c>
      <c r="AL356" s="173"/>
      <c r="AM356" s="173"/>
      <c r="AN356" s="215">
        <v>0</v>
      </c>
      <c r="AO356" s="173"/>
      <c r="AP356" s="173"/>
      <c r="AQ356" s="173"/>
      <c r="AR356" s="173"/>
      <c r="AS356" s="173"/>
      <c r="AT356" s="173"/>
      <c r="AU356" s="215">
        <v>0</v>
      </c>
      <c r="AV356" s="173"/>
      <c r="AW356" s="173"/>
      <c r="AX356" s="215">
        <v>356414.92</v>
      </c>
      <c r="AY356" s="173"/>
      <c r="AZ356" s="173"/>
    </row>
    <row r="357" spans="3:54" ht="11.45" customHeight="1" x14ac:dyDescent="0.25">
      <c r="D357" s="177" t="s">
        <v>1444</v>
      </c>
      <c r="E357" s="173"/>
      <c r="F357" s="215">
        <v>148656.01</v>
      </c>
      <c r="G357" s="173"/>
      <c r="H357" s="173"/>
      <c r="I357" s="215">
        <v>0</v>
      </c>
      <c r="J357" s="173"/>
      <c r="K357" s="173"/>
      <c r="L357" s="173"/>
      <c r="M357" s="173"/>
      <c r="N357" s="173"/>
      <c r="O357" s="173"/>
      <c r="P357" s="173"/>
      <c r="Q357" s="215">
        <v>0</v>
      </c>
      <c r="R357" s="173"/>
      <c r="S357" s="173"/>
      <c r="T357" s="215">
        <v>69739.98</v>
      </c>
      <c r="U357" s="173"/>
      <c r="V357" s="173"/>
      <c r="W357" s="173"/>
      <c r="X357" s="173"/>
      <c r="Y357" s="173"/>
      <c r="Z357" s="173"/>
      <c r="AA357" s="215">
        <v>0</v>
      </c>
      <c r="AB357" s="173"/>
      <c r="AC357" s="173"/>
      <c r="AD357" s="173"/>
      <c r="AE357" s="173"/>
      <c r="AF357" s="173"/>
      <c r="AG357" s="173"/>
      <c r="AH357" s="173"/>
      <c r="AI357" s="173"/>
      <c r="AJ357" s="173"/>
      <c r="AK357" s="215">
        <v>162899.14000000001</v>
      </c>
      <c r="AL357" s="173"/>
      <c r="AM357" s="173"/>
      <c r="AN357" s="215">
        <v>0</v>
      </c>
      <c r="AO357" s="173"/>
      <c r="AP357" s="173"/>
      <c r="AQ357" s="173"/>
      <c r="AR357" s="173"/>
      <c r="AS357" s="173"/>
      <c r="AT357" s="173"/>
      <c r="AU357" s="215">
        <v>0</v>
      </c>
      <c r="AV357" s="173"/>
      <c r="AW357" s="173"/>
      <c r="AX357" s="215">
        <v>381295.13</v>
      </c>
      <c r="AY357" s="173"/>
      <c r="AZ357" s="173"/>
    </row>
    <row r="358" spans="3:54" ht="11.65" customHeight="1" x14ac:dyDescent="0.25">
      <c r="D358" s="177" t="s">
        <v>1445</v>
      </c>
      <c r="E358" s="173"/>
      <c r="F358" s="215">
        <v>0</v>
      </c>
      <c r="G358" s="173"/>
      <c r="H358" s="173"/>
      <c r="I358" s="215">
        <v>0</v>
      </c>
      <c r="J358" s="173"/>
      <c r="K358" s="173"/>
      <c r="L358" s="173"/>
      <c r="M358" s="173"/>
      <c r="N358" s="173"/>
      <c r="O358" s="173"/>
      <c r="P358" s="173"/>
      <c r="Q358" s="215">
        <v>0</v>
      </c>
      <c r="R358" s="173"/>
      <c r="S358" s="173"/>
      <c r="T358" s="215">
        <v>0</v>
      </c>
      <c r="U358" s="173"/>
      <c r="V358" s="173"/>
      <c r="W358" s="173"/>
      <c r="X358" s="173"/>
      <c r="Y358" s="173"/>
      <c r="Z358" s="173"/>
      <c r="AA358" s="215">
        <v>0</v>
      </c>
      <c r="AB358" s="173"/>
      <c r="AC358" s="173"/>
      <c r="AD358" s="173"/>
      <c r="AE358" s="173"/>
      <c r="AF358" s="173"/>
      <c r="AG358" s="173"/>
      <c r="AH358" s="173"/>
      <c r="AI358" s="173"/>
      <c r="AJ358" s="173"/>
      <c r="AK358" s="215">
        <v>29178.560000000001</v>
      </c>
      <c r="AL358" s="173"/>
      <c r="AM358" s="173"/>
      <c r="AN358" s="215">
        <v>0</v>
      </c>
      <c r="AO358" s="173"/>
      <c r="AP358" s="173"/>
      <c r="AQ358" s="173"/>
      <c r="AR358" s="173"/>
      <c r="AS358" s="173"/>
      <c r="AT358" s="173"/>
      <c r="AU358" s="215">
        <v>0</v>
      </c>
      <c r="AV358" s="173"/>
      <c r="AW358" s="173"/>
      <c r="AX358" s="215">
        <v>29178.560000000001</v>
      </c>
      <c r="AY358" s="173"/>
      <c r="AZ358" s="173"/>
    </row>
    <row r="359" spans="3:54" ht="11.45" customHeight="1" x14ac:dyDescent="0.25">
      <c r="D359" s="177" t="s">
        <v>1446</v>
      </c>
      <c r="E359" s="173"/>
      <c r="F359" s="215">
        <v>0</v>
      </c>
      <c r="G359" s="173"/>
      <c r="H359" s="173"/>
      <c r="I359" s="215">
        <v>0</v>
      </c>
      <c r="J359" s="173"/>
      <c r="K359" s="173"/>
      <c r="L359" s="173"/>
      <c r="M359" s="173"/>
      <c r="N359" s="173"/>
      <c r="O359" s="173"/>
      <c r="P359" s="173"/>
      <c r="Q359" s="215">
        <v>0</v>
      </c>
      <c r="R359" s="173"/>
      <c r="S359" s="173"/>
      <c r="T359" s="215">
        <v>0</v>
      </c>
      <c r="U359" s="173"/>
      <c r="V359" s="173"/>
      <c r="W359" s="173"/>
      <c r="X359" s="173"/>
      <c r="Y359" s="173"/>
      <c r="Z359" s="173"/>
      <c r="AA359" s="215">
        <v>0</v>
      </c>
      <c r="AB359" s="173"/>
      <c r="AC359" s="173"/>
      <c r="AD359" s="173"/>
      <c r="AE359" s="173"/>
      <c r="AF359" s="173"/>
      <c r="AG359" s="173"/>
      <c r="AH359" s="173"/>
      <c r="AI359" s="173"/>
      <c r="AJ359" s="173"/>
      <c r="AK359" s="215">
        <v>501057.56</v>
      </c>
      <c r="AL359" s="173"/>
      <c r="AM359" s="173"/>
      <c r="AN359" s="215">
        <v>0</v>
      </c>
      <c r="AO359" s="173"/>
      <c r="AP359" s="173"/>
      <c r="AQ359" s="173"/>
      <c r="AR359" s="173"/>
      <c r="AS359" s="173"/>
      <c r="AT359" s="173"/>
      <c r="AU359" s="215">
        <v>0</v>
      </c>
      <c r="AV359" s="173"/>
      <c r="AW359" s="173"/>
      <c r="AX359" s="215">
        <v>501057.56</v>
      </c>
      <c r="AY359" s="173"/>
      <c r="AZ359" s="173"/>
    </row>
    <row r="360" spans="3:54" ht="11.45" customHeight="1" x14ac:dyDescent="0.25">
      <c r="D360" s="177" t="s">
        <v>1447</v>
      </c>
      <c r="E360" s="173"/>
      <c r="F360" s="215">
        <v>0</v>
      </c>
      <c r="G360" s="173"/>
      <c r="H360" s="173"/>
      <c r="I360" s="215">
        <v>0</v>
      </c>
      <c r="J360" s="173"/>
      <c r="K360" s="173"/>
      <c r="L360" s="173"/>
      <c r="M360" s="173"/>
      <c r="N360" s="173"/>
      <c r="O360" s="173"/>
      <c r="P360" s="173"/>
      <c r="Q360" s="215">
        <v>0</v>
      </c>
      <c r="R360" s="173"/>
      <c r="S360" s="173"/>
      <c r="T360" s="215">
        <v>0</v>
      </c>
      <c r="U360" s="173"/>
      <c r="V360" s="173"/>
      <c r="W360" s="173"/>
      <c r="X360" s="173"/>
      <c r="Y360" s="173"/>
      <c r="Z360" s="173"/>
      <c r="AA360" s="215">
        <v>0</v>
      </c>
      <c r="AB360" s="173"/>
      <c r="AC360" s="173"/>
      <c r="AD360" s="173"/>
      <c r="AE360" s="173"/>
      <c r="AF360" s="173"/>
      <c r="AG360" s="173"/>
      <c r="AH360" s="173"/>
      <c r="AI360" s="173"/>
      <c r="AJ360" s="173"/>
      <c r="AK360" s="215">
        <v>304707.28999999998</v>
      </c>
      <c r="AL360" s="173"/>
      <c r="AM360" s="173"/>
      <c r="AN360" s="215">
        <v>0</v>
      </c>
      <c r="AO360" s="173"/>
      <c r="AP360" s="173"/>
      <c r="AQ360" s="173"/>
      <c r="AR360" s="173"/>
      <c r="AS360" s="173"/>
      <c r="AT360" s="173"/>
      <c r="AU360" s="215">
        <v>0</v>
      </c>
      <c r="AV360" s="173"/>
      <c r="AW360" s="173"/>
      <c r="AX360" s="215">
        <v>304707.28999999998</v>
      </c>
      <c r="AY360" s="173"/>
      <c r="AZ360" s="173"/>
    </row>
    <row r="361" spans="3:54" ht="11.65" customHeight="1" x14ac:dyDescent="0.25">
      <c r="D361" s="177" t="s">
        <v>1448</v>
      </c>
      <c r="E361" s="173"/>
      <c r="F361" s="215">
        <v>0</v>
      </c>
      <c r="G361" s="173"/>
      <c r="H361" s="173"/>
      <c r="I361" s="215">
        <v>0</v>
      </c>
      <c r="J361" s="173"/>
      <c r="K361" s="173"/>
      <c r="L361" s="173"/>
      <c r="M361" s="173"/>
      <c r="N361" s="173"/>
      <c r="O361" s="173"/>
      <c r="P361" s="173"/>
      <c r="Q361" s="215">
        <v>0</v>
      </c>
      <c r="R361" s="173"/>
      <c r="S361" s="173"/>
      <c r="T361" s="215">
        <v>0</v>
      </c>
      <c r="U361" s="173"/>
      <c r="V361" s="173"/>
      <c r="W361" s="173"/>
      <c r="X361" s="173"/>
      <c r="Y361" s="173"/>
      <c r="Z361" s="173"/>
      <c r="AA361" s="215">
        <v>0</v>
      </c>
      <c r="AB361" s="173"/>
      <c r="AC361" s="173"/>
      <c r="AD361" s="173"/>
      <c r="AE361" s="173"/>
      <c r="AF361" s="173"/>
      <c r="AG361" s="173"/>
      <c r="AH361" s="173"/>
      <c r="AI361" s="173"/>
      <c r="AJ361" s="173"/>
      <c r="AK361" s="215">
        <v>0</v>
      </c>
      <c r="AL361" s="173"/>
      <c r="AM361" s="173"/>
      <c r="AN361" s="215">
        <v>0</v>
      </c>
      <c r="AO361" s="173"/>
      <c r="AP361" s="173"/>
      <c r="AQ361" s="173"/>
      <c r="AR361" s="173"/>
      <c r="AS361" s="173"/>
      <c r="AT361" s="173"/>
      <c r="AU361" s="215">
        <v>0</v>
      </c>
      <c r="AV361" s="173"/>
      <c r="AW361" s="173"/>
      <c r="AX361" s="215">
        <v>0</v>
      </c>
      <c r="AY361" s="173"/>
      <c r="AZ361" s="173"/>
    </row>
    <row r="362" spans="3:54" ht="11.45" customHeight="1" x14ac:dyDescent="0.25">
      <c r="D362" s="177" t="s">
        <v>1449</v>
      </c>
      <c r="E362" s="173"/>
      <c r="F362" s="215">
        <v>223839.16</v>
      </c>
      <c r="G362" s="173"/>
      <c r="H362" s="173"/>
      <c r="I362" s="215">
        <v>0</v>
      </c>
      <c r="J362" s="173"/>
      <c r="K362" s="173"/>
      <c r="L362" s="173"/>
      <c r="M362" s="173"/>
      <c r="N362" s="173"/>
      <c r="O362" s="173"/>
      <c r="P362" s="173"/>
      <c r="Q362" s="215">
        <v>0</v>
      </c>
      <c r="R362" s="173"/>
      <c r="S362" s="173"/>
      <c r="T362" s="215">
        <v>0</v>
      </c>
      <c r="U362" s="173"/>
      <c r="V362" s="173"/>
      <c r="W362" s="173"/>
      <c r="X362" s="173"/>
      <c r="Y362" s="173"/>
      <c r="Z362" s="173"/>
      <c r="AA362" s="215">
        <v>0</v>
      </c>
      <c r="AB362" s="173"/>
      <c r="AC362" s="173"/>
      <c r="AD362" s="173"/>
      <c r="AE362" s="173"/>
      <c r="AF362" s="173"/>
      <c r="AG362" s="173"/>
      <c r="AH362" s="173"/>
      <c r="AI362" s="173"/>
      <c r="AJ362" s="173"/>
      <c r="AK362" s="215">
        <v>0</v>
      </c>
      <c r="AL362" s="173"/>
      <c r="AM362" s="173"/>
      <c r="AN362" s="215">
        <v>0</v>
      </c>
      <c r="AO362" s="173"/>
      <c r="AP362" s="173"/>
      <c r="AQ362" s="173"/>
      <c r="AR362" s="173"/>
      <c r="AS362" s="173"/>
      <c r="AT362" s="173"/>
      <c r="AU362" s="215">
        <v>0</v>
      </c>
      <c r="AV362" s="173"/>
      <c r="AW362" s="173"/>
      <c r="AX362" s="215">
        <v>223839.16</v>
      </c>
      <c r="AY362" s="173"/>
      <c r="AZ362" s="173"/>
    </row>
    <row r="363" spans="3:54" ht="11.65" customHeight="1" thickBot="1" x14ac:dyDescent="0.3">
      <c r="D363" s="235" t="s">
        <v>93</v>
      </c>
      <c r="E363" s="173"/>
      <c r="F363" s="236">
        <v>372495.17</v>
      </c>
      <c r="G363" s="195"/>
      <c r="H363" s="195"/>
      <c r="I363" s="236">
        <v>963928.07</v>
      </c>
      <c r="J363" s="195"/>
      <c r="K363" s="195"/>
      <c r="L363" s="195"/>
      <c r="M363" s="195"/>
      <c r="N363" s="195"/>
      <c r="O363" s="195"/>
      <c r="P363" s="195"/>
      <c r="Q363" s="236">
        <v>0</v>
      </c>
      <c r="R363" s="195"/>
      <c r="S363" s="195"/>
      <c r="T363" s="236">
        <v>550279.18999999994</v>
      </c>
      <c r="U363" s="195"/>
      <c r="V363" s="195"/>
      <c r="W363" s="195"/>
      <c r="X363" s="195"/>
      <c r="Y363" s="195"/>
      <c r="Z363" s="195"/>
      <c r="AA363" s="236">
        <v>42352.85</v>
      </c>
      <c r="AB363" s="195"/>
      <c r="AC363" s="195"/>
      <c r="AD363" s="195"/>
      <c r="AE363" s="195"/>
      <c r="AF363" s="195"/>
      <c r="AG363" s="195"/>
      <c r="AH363" s="195"/>
      <c r="AI363" s="195"/>
      <c r="AJ363" s="195"/>
      <c r="AK363" s="236">
        <v>2099548.73</v>
      </c>
      <c r="AL363" s="195"/>
      <c r="AM363" s="195"/>
      <c r="AN363" s="236">
        <v>83571.73</v>
      </c>
      <c r="AO363" s="195"/>
      <c r="AP363" s="195"/>
      <c r="AQ363" s="195"/>
      <c r="AR363" s="195"/>
      <c r="AS363" s="195"/>
      <c r="AT363" s="195"/>
      <c r="AU363" s="236">
        <v>0</v>
      </c>
      <c r="AV363" s="195"/>
      <c r="AW363" s="195"/>
      <c r="AX363" s="236">
        <v>4112175.74</v>
      </c>
      <c r="AY363" s="195"/>
      <c r="AZ363" s="195"/>
    </row>
    <row r="364" spans="3:54" ht="18" customHeight="1" thickTop="1" x14ac:dyDescent="0.25">
      <c r="D364" s="235" t="s">
        <v>1250</v>
      </c>
      <c r="E364" s="173"/>
      <c r="F364" s="237" t="s">
        <v>1250</v>
      </c>
      <c r="G364" s="238"/>
      <c r="H364" s="238"/>
      <c r="I364" s="237" t="s">
        <v>1250</v>
      </c>
      <c r="J364" s="238"/>
      <c r="K364" s="238"/>
      <c r="L364" s="238"/>
      <c r="M364" s="238"/>
      <c r="N364" s="238"/>
      <c r="O364" s="238"/>
      <c r="P364" s="238"/>
      <c r="Q364" s="237" t="s">
        <v>1250</v>
      </c>
      <c r="R364" s="238"/>
      <c r="S364" s="238"/>
      <c r="T364" s="237" t="s">
        <v>1250</v>
      </c>
      <c r="U364" s="238"/>
      <c r="V364" s="238"/>
      <c r="W364" s="238"/>
      <c r="X364" s="238"/>
      <c r="Y364" s="238"/>
      <c r="Z364" s="238"/>
      <c r="AA364" s="237" t="s">
        <v>1250</v>
      </c>
      <c r="AB364" s="238"/>
      <c r="AC364" s="238"/>
      <c r="AD364" s="238"/>
      <c r="AE364" s="238"/>
      <c r="AF364" s="238"/>
      <c r="AG364" s="238"/>
      <c r="AH364" s="238"/>
      <c r="AI364" s="238"/>
      <c r="AJ364" s="238"/>
      <c r="AK364" s="237" t="s">
        <v>1250</v>
      </c>
      <c r="AL364" s="238"/>
      <c r="AM364" s="238"/>
      <c r="AN364" s="237" t="s">
        <v>1250</v>
      </c>
      <c r="AO364" s="238"/>
      <c r="AP364" s="238"/>
      <c r="AQ364" s="238"/>
      <c r="AR364" s="238"/>
      <c r="AS364" s="238"/>
      <c r="AT364" s="238"/>
      <c r="AU364" s="237" t="s">
        <v>1250</v>
      </c>
      <c r="AV364" s="238"/>
      <c r="AW364" s="238"/>
      <c r="AX364" s="237" t="s">
        <v>1250</v>
      </c>
      <c r="AY364" s="238"/>
      <c r="AZ364" s="238"/>
    </row>
    <row r="365" spans="3:54" ht="0" hidden="1" customHeight="1" x14ac:dyDescent="0.25"/>
    <row r="366" spans="3:54" ht="19.7" customHeight="1" x14ac:dyDescent="0.25"/>
    <row r="367" spans="3:54" ht="18" customHeight="1" x14ac:dyDescent="0.25">
      <c r="C367" s="232" t="s">
        <v>1452</v>
      </c>
      <c r="D367" s="173"/>
      <c r="E367" s="173"/>
      <c r="F367" s="173"/>
      <c r="G367" s="173"/>
      <c r="H367" s="173"/>
      <c r="I367" s="173"/>
      <c r="J367" s="239" t="s">
        <v>1250</v>
      </c>
      <c r="K367" s="173"/>
      <c r="L367" s="173"/>
      <c r="M367" s="173"/>
      <c r="N367" s="173"/>
      <c r="O367" s="173"/>
      <c r="P367" s="173"/>
      <c r="Q367" s="173"/>
      <c r="R367" s="239" t="s">
        <v>1250</v>
      </c>
      <c r="S367" s="173"/>
      <c r="T367" s="173"/>
      <c r="U367" s="239" t="s">
        <v>1250</v>
      </c>
      <c r="V367" s="173"/>
      <c r="W367" s="173"/>
      <c r="X367" s="173"/>
      <c r="Y367" s="173"/>
      <c r="Z367" s="173"/>
      <c r="AA367" s="173"/>
      <c r="AB367" s="239" t="s">
        <v>1250</v>
      </c>
      <c r="AC367" s="173"/>
      <c r="AD367" s="173"/>
      <c r="AE367" s="173"/>
      <c r="AF367" s="173"/>
      <c r="AG367" s="173"/>
      <c r="AH367" s="239" t="s">
        <v>1250</v>
      </c>
      <c r="AI367" s="173"/>
      <c r="AJ367" s="173"/>
      <c r="AK367" s="173"/>
      <c r="AL367" s="173"/>
      <c r="AM367" s="239" t="s">
        <v>1250</v>
      </c>
      <c r="AN367" s="173"/>
      <c r="AO367" s="173"/>
      <c r="AP367" s="173"/>
      <c r="AQ367" s="239" t="s">
        <v>1250</v>
      </c>
      <c r="AR367" s="173"/>
      <c r="AS367" s="173"/>
      <c r="AT367" s="173"/>
      <c r="AU367" s="173"/>
      <c r="AV367" s="173"/>
      <c r="AW367" s="173"/>
      <c r="AX367" s="173"/>
      <c r="AY367" s="173"/>
      <c r="AZ367" s="239" t="s">
        <v>1250</v>
      </c>
      <c r="BA367" s="173"/>
      <c r="BB367" s="173"/>
    </row>
    <row r="368" spans="3:54" ht="14.45" customHeight="1" x14ac:dyDescent="0.25">
      <c r="C368" s="233" t="s">
        <v>1435</v>
      </c>
      <c r="D368" s="173"/>
      <c r="E368" s="173"/>
      <c r="F368" s="173"/>
      <c r="G368" s="173"/>
      <c r="H368" s="173"/>
      <c r="I368" s="173"/>
      <c r="J368" s="233" t="s">
        <v>1250</v>
      </c>
      <c r="K368" s="173"/>
      <c r="L368" s="173"/>
      <c r="M368" s="173"/>
      <c r="N368" s="173"/>
      <c r="O368" s="173"/>
      <c r="P368" s="173"/>
      <c r="Q368" s="173"/>
      <c r="R368" s="233" t="s">
        <v>1250</v>
      </c>
      <c r="S368" s="173"/>
      <c r="T368" s="173"/>
      <c r="U368" s="233" t="s">
        <v>1250</v>
      </c>
      <c r="V368" s="173"/>
      <c r="W368" s="173"/>
      <c r="X368" s="173"/>
      <c r="Y368" s="173"/>
      <c r="Z368" s="173"/>
      <c r="AA368" s="173"/>
      <c r="AB368" s="233" t="s">
        <v>1250</v>
      </c>
      <c r="AC368" s="173"/>
      <c r="AD368" s="173"/>
      <c r="AE368" s="173"/>
      <c r="AF368" s="173"/>
      <c r="AG368" s="173"/>
      <c r="AH368" s="233" t="s">
        <v>1250</v>
      </c>
      <c r="AI368" s="173"/>
      <c r="AJ368" s="173"/>
      <c r="AK368" s="173"/>
      <c r="AL368" s="173"/>
      <c r="AM368" s="233" t="s">
        <v>1250</v>
      </c>
      <c r="AN368" s="173"/>
      <c r="AO368" s="173"/>
      <c r="AP368" s="173"/>
      <c r="AQ368" s="233" t="s">
        <v>1250</v>
      </c>
      <c r="AR368" s="173"/>
      <c r="AS368" s="173"/>
      <c r="AT368" s="173"/>
      <c r="AU368" s="173"/>
      <c r="AV368" s="173"/>
      <c r="AW368" s="173"/>
      <c r="AX368" s="173"/>
      <c r="AY368" s="173"/>
      <c r="AZ368" s="233" t="s">
        <v>1250</v>
      </c>
      <c r="BA368" s="173"/>
      <c r="BB368" s="173"/>
    </row>
    <row r="369" spans="3:54" ht="18" customHeight="1" x14ac:dyDescent="0.25">
      <c r="C369" s="233" t="s">
        <v>1250</v>
      </c>
      <c r="D369" s="173"/>
      <c r="E369" s="173"/>
      <c r="F369" s="173"/>
      <c r="G369" s="173"/>
      <c r="H369" s="173"/>
      <c r="I369" s="173"/>
      <c r="J369" s="234" t="s">
        <v>1371</v>
      </c>
      <c r="K369" s="173"/>
      <c r="L369" s="173"/>
      <c r="M369" s="173"/>
      <c r="N369" s="173"/>
      <c r="O369" s="173"/>
      <c r="P369" s="173"/>
      <c r="Q369" s="173"/>
      <c r="R369" s="234" t="s">
        <v>1372</v>
      </c>
      <c r="S369" s="173"/>
      <c r="T369" s="173"/>
      <c r="U369" s="234" t="s">
        <v>1373</v>
      </c>
      <c r="V369" s="173"/>
      <c r="W369" s="173"/>
      <c r="X369" s="173"/>
      <c r="Y369" s="173"/>
      <c r="Z369" s="173"/>
      <c r="AA369" s="173"/>
      <c r="AB369" s="234" t="s">
        <v>1374</v>
      </c>
      <c r="AC369" s="173"/>
      <c r="AD369" s="173"/>
      <c r="AE369" s="173"/>
      <c r="AF369" s="173"/>
      <c r="AG369" s="173"/>
      <c r="AH369" s="234" t="s">
        <v>1375</v>
      </c>
      <c r="AI369" s="173"/>
      <c r="AJ369" s="173"/>
      <c r="AK369" s="173"/>
      <c r="AL369" s="173"/>
      <c r="AM369" s="234" t="s">
        <v>1376</v>
      </c>
      <c r="AN369" s="173"/>
      <c r="AO369" s="173"/>
      <c r="AP369" s="173"/>
      <c r="AQ369" s="234" t="s">
        <v>1370</v>
      </c>
      <c r="AR369" s="173"/>
      <c r="AS369" s="173"/>
      <c r="AT369" s="173"/>
      <c r="AU369" s="173"/>
      <c r="AV369" s="173"/>
      <c r="AW369" s="173"/>
      <c r="AX369" s="173"/>
      <c r="AY369" s="173"/>
      <c r="AZ369" s="234" t="s">
        <v>93</v>
      </c>
      <c r="BA369" s="173"/>
      <c r="BB369" s="173"/>
    </row>
    <row r="370" spans="3:54" ht="10.9" customHeight="1" x14ac:dyDescent="0.25">
      <c r="C370" s="177" t="s">
        <v>1436</v>
      </c>
      <c r="D370" s="173"/>
      <c r="E370" s="173"/>
      <c r="F370" s="173"/>
      <c r="G370" s="173"/>
      <c r="H370" s="173"/>
      <c r="I370" s="173"/>
      <c r="J370" s="215">
        <v>2501685.84</v>
      </c>
      <c r="K370" s="173"/>
      <c r="L370" s="173"/>
      <c r="M370" s="173"/>
      <c r="N370" s="173"/>
      <c r="O370" s="173"/>
      <c r="P370" s="173"/>
      <c r="Q370" s="173"/>
      <c r="R370" s="215">
        <v>4572456.12</v>
      </c>
      <c r="S370" s="173"/>
      <c r="T370" s="173"/>
      <c r="U370" s="215">
        <v>21235875.859999999</v>
      </c>
      <c r="V370" s="173"/>
      <c r="W370" s="173"/>
      <c r="X370" s="173"/>
      <c r="Y370" s="173"/>
      <c r="Z370" s="173"/>
      <c r="AA370" s="173"/>
      <c r="AB370" s="215">
        <v>68489902.219999999</v>
      </c>
      <c r="AC370" s="173"/>
      <c r="AD370" s="173"/>
      <c r="AE370" s="173"/>
      <c r="AF370" s="173"/>
      <c r="AG370" s="173"/>
      <c r="AH370" s="215">
        <v>322391479.14999998</v>
      </c>
      <c r="AI370" s="173"/>
      <c r="AJ370" s="173"/>
      <c r="AK370" s="173"/>
      <c r="AL370" s="173"/>
      <c r="AM370" s="215">
        <v>131247547.65000001</v>
      </c>
      <c r="AN370" s="173"/>
      <c r="AO370" s="173"/>
      <c r="AP370" s="173"/>
      <c r="AQ370" s="215">
        <v>11897951.470000001</v>
      </c>
      <c r="AR370" s="173"/>
      <c r="AS370" s="173"/>
      <c r="AT370" s="173"/>
      <c r="AU370" s="173"/>
      <c r="AV370" s="173"/>
      <c r="AW370" s="173"/>
      <c r="AX370" s="173"/>
      <c r="AY370" s="173"/>
      <c r="AZ370" s="215">
        <v>562336898.30999994</v>
      </c>
      <c r="BA370" s="173"/>
      <c r="BB370" s="173"/>
    </row>
    <row r="371" spans="3:54" ht="10.9" customHeight="1" x14ac:dyDescent="0.25">
      <c r="C371" s="177" t="s">
        <v>1437</v>
      </c>
      <c r="D371" s="173"/>
      <c r="E371" s="173"/>
      <c r="F371" s="173"/>
      <c r="G371" s="173"/>
      <c r="H371" s="173"/>
      <c r="I371" s="173"/>
      <c r="J371" s="215">
        <v>2050805.16</v>
      </c>
      <c r="K371" s="173"/>
      <c r="L371" s="173"/>
      <c r="M371" s="173"/>
      <c r="N371" s="173"/>
      <c r="O371" s="173"/>
      <c r="P371" s="173"/>
      <c r="Q371" s="173"/>
      <c r="R371" s="215">
        <v>5963271.0999999996</v>
      </c>
      <c r="S371" s="173"/>
      <c r="T371" s="173"/>
      <c r="U371" s="215">
        <v>22031061.129999999</v>
      </c>
      <c r="V371" s="173"/>
      <c r="W371" s="173"/>
      <c r="X371" s="173"/>
      <c r="Y371" s="173"/>
      <c r="Z371" s="173"/>
      <c r="AA371" s="173"/>
      <c r="AB371" s="215">
        <v>88757870.030000001</v>
      </c>
      <c r="AC371" s="173"/>
      <c r="AD371" s="173"/>
      <c r="AE371" s="173"/>
      <c r="AF371" s="173"/>
      <c r="AG371" s="173"/>
      <c r="AH371" s="215">
        <v>253519110.22999999</v>
      </c>
      <c r="AI371" s="173"/>
      <c r="AJ371" s="173"/>
      <c r="AK371" s="173"/>
      <c r="AL371" s="173"/>
      <c r="AM371" s="215">
        <v>71636070.709999993</v>
      </c>
      <c r="AN371" s="173"/>
      <c r="AO371" s="173"/>
      <c r="AP371" s="173"/>
      <c r="AQ371" s="215">
        <v>7930302.8700000001</v>
      </c>
      <c r="AR371" s="173"/>
      <c r="AS371" s="173"/>
      <c r="AT371" s="173"/>
      <c r="AU371" s="173"/>
      <c r="AV371" s="173"/>
      <c r="AW371" s="173"/>
      <c r="AX371" s="173"/>
      <c r="AY371" s="173"/>
      <c r="AZ371" s="215">
        <v>451888491.23000002</v>
      </c>
      <c r="BA371" s="173"/>
      <c r="BB371" s="173"/>
    </row>
    <row r="372" spans="3:54" ht="10.9" customHeight="1" x14ac:dyDescent="0.25">
      <c r="C372" s="177" t="s">
        <v>1438</v>
      </c>
      <c r="D372" s="173"/>
      <c r="E372" s="173"/>
      <c r="F372" s="173"/>
      <c r="G372" s="173"/>
      <c r="H372" s="173"/>
      <c r="I372" s="173"/>
      <c r="J372" s="215">
        <v>3107258.23</v>
      </c>
      <c r="K372" s="173"/>
      <c r="L372" s="173"/>
      <c r="M372" s="173"/>
      <c r="N372" s="173"/>
      <c r="O372" s="173"/>
      <c r="P372" s="173"/>
      <c r="Q372" s="173"/>
      <c r="R372" s="215">
        <v>8844044.8399999999</v>
      </c>
      <c r="S372" s="173"/>
      <c r="T372" s="173"/>
      <c r="U372" s="215">
        <v>34070668.57</v>
      </c>
      <c r="V372" s="173"/>
      <c r="W372" s="173"/>
      <c r="X372" s="173"/>
      <c r="Y372" s="173"/>
      <c r="Z372" s="173"/>
      <c r="AA372" s="173"/>
      <c r="AB372" s="215">
        <v>119805866.78</v>
      </c>
      <c r="AC372" s="173"/>
      <c r="AD372" s="173"/>
      <c r="AE372" s="173"/>
      <c r="AF372" s="173"/>
      <c r="AG372" s="173"/>
      <c r="AH372" s="215">
        <v>341448144.54000002</v>
      </c>
      <c r="AI372" s="173"/>
      <c r="AJ372" s="173"/>
      <c r="AK372" s="173"/>
      <c r="AL372" s="173"/>
      <c r="AM372" s="215">
        <v>81115030.689999998</v>
      </c>
      <c r="AN372" s="173"/>
      <c r="AO372" s="173"/>
      <c r="AP372" s="173"/>
      <c r="AQ372" s="215">
        <v>15212597.16</v>
      </c>
      <c r="AR372" s="173"/>
      <c r="AS372" s="173"/>
      <c r="AT372" s="173"/>
      <c r="AU372" s="173"/>
      <c r="AV372" s="173"/>
      <c r="AW372" s="173"/>
      <c r="AX372" s="173"/>
      <c r="AY372" s="173"/>
      <c r="AZ372" s="215">
        <v>603603610.80999994</v>
      </c>
      <c r="BA372" s="173"/>
      <c r="BB372" s="173"/>
    </row>
    <row r="373" spans="3:54" ht="10.9" customHeight="1" x14ac:dyDescent="0.25">
      <c r="C373" s="177" t="s">
        <v>1439</v>
      </c>
      <c r="D373" s="173"/>
      <c r="E373" s="173"/>
      <c r="F373" s="173"/>
      <c r="G373" s="173"/>
      <c r="H373" s="173"/>
      <c r="I373" s="173"/>
      <c r="J373" s="215">
        <v>6386216.9500000002</v>
      </c>
      <c r="K373" s="173"/>
      <c r="L373" s="173"/>
      <c r="M373" s="173"/>
      <c r="N373" s="173"/>
      <c r="O373" s="173"/>
      <c r="P373" s="173"/>
      <c r="Q373" s="173"/>
      <c r="R373" s="215">
        <v>12888818.199999999</v>
      </c>
      <c r="S373" s="173"/>
      <c r="T373" s="173"/>
      <c r="U373" s="215">
        <v>56716064.530000001</v>
      </c>
      <c r="V373" s="173"/>
      <c r="W373" s="173"/>
      <c r="X373" s="173"/>
      <c r="Y373" s="173"/>
      <c r="Z373" s="173"/>
      <c r="AA373" s="173"/>
      <c r="AB373" s="215">
        <v>190172380.27000001</v>
      </c>
      <c r="AC373" s="173"/>
      <c r="AD373" s="173"/>
      <c r="AE373" s="173"/>
      <c r="AF373" s="173"/>
      <c r="AG373" s="173"/>
      <c r="AH373" s="215">
        <v>415191870.80000001</v>
      </c>
      <c r="AI373" s="173"/>
      <c r="AJ373" s="173"/>
      <c r="AK373" s="173"/>
      <c r="AL373" s="173"/>
      <c r="AM373" s="215">
        <v>107766681.95</v>
      </c>
      <c r="AN373" s="173"/>
      <c r="AO373" s="173"/>
      <c r="AP373" s="173"/>
      <c r="AQ373" s="215">
        <v>20085879.640000001</v>
      </c>
      <c r="AR373" s="173"/>
      <c r="AS373" s="173"/>
      <c r="AT373" s="173"/>
      <c r="AU373" s="173"/>
      <c r="AV373" s="173"/>
      <c r="AW373" s="173"/>
      <c r="AX373" s="173"/>
      <c r="AY373" s="173"/>
      <c r="AZ373" s="215">
        <v>809207912.34000003</v>
      </c>
      <c r="BA373" s="173"/>
      <c r="BB373" s="173"/>
    </row>
    <row r="374" spans="3:54" ht="10.9" customHeight="1" x14ac:dyDescent="0.25">
      <c r="C374" s="177" t="s">
        <v>1440</v>
      </c>
      <c r="D374" s="173"/>
      <c r="E374" s="173"/>
      <c r="F374" s="173"/>
      <c r="G374" s="173"/>
      <c r="H374" s="173"/>
      <c r="I374" s="173"/>
      <c r="J374" s="215">
        <v>8801582.6799999997</v>
      </c>
      <c r="K374" s="173"/>
      <c r="L374" s="173"/>
      <c r="M374" s="173"/>
      <c r="N374" s="173"/>
      <c r="O374" s="173"/>
      <c r="P374" s="173"/>
      <c r="Q374" s="173"/>
      <c r="R374" s="215">
        <v>21293263.300000001</v>
      </c>
      <c r="S374" s="173"/>
      <c r="T374" s="173"/>
      <c r="U374" s="215">
        <v>84720362.459999993</v>
      </c>
      <c r="V374" s="173"/>
      <c r="W374" s="173"/>
      <c r="X374" s="173"/>
      <c r="Y374" s="173"/>
      <c r="Z374" s="173"/>
      <c r="AA374" s="173"/>
      <c r="AB374" s="215">
        <v>283453147.67000002</v>
      </c>
      <c r="AC374" s="173"/>
      <c r="AD374" s="173"/>
      <c r="AE374" s="173"/>
      <c r="AF374" s="173"/>
      <c r="AG374" s="173"/>
      <c r="AH374" s="215">
        <v>503296236.08999997</v>
      </c>
      <c r="AI374" s="173"/>
      <c r="AJ374" s="173"/>
      <c r="AK374" s="173"/>
      <c r="AL374" s="173"/>
      <c r="AM374" s="215">
        <v>132957661.34</v>
      </c>
      <c r="AN374" s="173"/>
      <c r="AO374" s="173"/>
      <c r="AP374" s="173"/>
      <c r="AQ374" s="215">
        <v>26476139.809999999</v>
      </c>
      <c r="AR374" s="173"/>
      <c r="AS374" s="173"/>
      <c r="AT374" s="173"/>
      <c r="AU374" s="173"/>
      <c r="AV374" s="173"/>
      <c r="AW374" s="173"/>
      <c r="AX374" s="173"/>
      <c r="AY374" s="173"/>
      <c r="AZ374" s="215">
        <v>1060998393.35</v>
      </c>
      <c r="BA374" s="173"/>
      <c r="BB374" s="173"/>
    </row>
    <row r="375" spans="3:54" ht="10.9" customHeight="1" x14ac:dyDescent="0.25">
      <c r="C375" s="177" t="s">
        <v>1441</v>
      </c>
      <c r="D375" s="173"/>
      <c r="E375" s="173"/>
      <c r="F375" s="173"/>
      <c r="G375" s="173"/>
      <c r="H375" s="173"/>
      <c r="I375" s="173"/>
      <c r="J375" s="215">
        <v>8311866.2699999996</v>
      </c>
      <c r="K375" s="173"/>
      <c r="L375" s="173"/>
      <c r="M375" s="173"/>
      <c r="N375" s="173"/>
      <c r="O375" s="173"/>
      <c r="P375" s="173"/>
      <c r="Q375" s="173"/>
      <c r="R375" s="215">
        <v>29855683.539999999</v>
      </c>
      <c r="S375" s="173"/>
      <c r="T375" s="173"/>
      <c r="U375" s="215">
        <v>107040686.09999999</v>
      </c>
      <c r="V375" s="173"/>
      <c r="W375" s="173"/>
      <c r="X375" s="173"/>
      <c r="Y375" s="173"/>
      <c r="Z375" s="173"/>
      <c r="AA375" s="173"/>
      <c r="AB375" s="215">
        <v>376706453.75</v>
      </c>
      <c r="AC375" s="173"/>
      <c r="AD375" s="173"/>
      <c r="AE375" s="173"/>
      <c r="AF375" s="173"/>
      <c r="AG375" s="173"/>
      <c r="AH375" s="215">
        <v>586920224.64999998</v>
      </c>
      <c r="AI375" s="173"/>
      <c r="AJ375" s="173"/>
      <c r="AK375" s="173"/>
      <c r="AL375" s="173"/>
      <c r="AM375" s="215">
        <v>160001121.81</v>
      </c>
      <c r="AN375" s="173"/>
      <c r="AO375" s="173"/>
      <c r="AP375" s="173"/>
      <c r="AQ375" s="215">
        <v>20704783.649999999</v>
      </c>
      <c r="AR375" s="173"/>
      <c r="AS375" s="173"/>
      <c r="AT375" s="173"/>
      <c r="AU375" s="173"/>
      <c r="AV375" s="173"/>
      <c r="AW375" s="173"/>
      <c r="AX375" s="173"/>
      <c r="AY375" s="173"/>
      <c r="AZ375" s="215">
        <v>1289540819.77</v>
      </c>
      <c r="BA375" s="173"/>
      <c r="BB375" s="173"/>
    </row>
    <row r="376" spans="3:54" ht="10.9" customHeight="1" x14ac:dyDescent="0.25">
      <c r="C376" s="177" t="s">
        <v>1442</v>
      </c>
      <c r="D376" s="173"/>
      <c r="E376" s="173"/>
      <c r="F376" s="173"/>
      <c r="G376" s="173"/>
      <c r="H376" s="173"/>
      <c r="I376" s="173"/>
      <c r="J376" s="215">
        <v>15158856.109999999</v>
      </c>
      <c r="K376" s="173"/>
      <c r="L376" s="173"/>
      <c r="M376" s="173"/>
      <c r="N376" s="173"/>
      <c r="O376" s="173"/>
      <c r="P376" s="173"/>
      <c r="Q376" s="173"/>
      <c r="R376" s="215">
        <v>30190173.75</v>
      </c>
      <c r="S376" s="173"/>
      <c r="T376" s="173"/>
      <c r="U376" s="215">
        <v>138091977.19</v>
      </c>
      <c r="V376" s="173"/>
      <c r="W376" s="173"/>
      <c r="X376" s="173"/>
      <c r="Y376" s="173"/>
      <c r="Z376" s="173"/>
      <c r="AA376" s="173"/>
      <c r="AB376" s="215">
        <v>436847838.88</v>
      </c>
      <c r="AC376" s="173"/>
      <c r="AD376" s="173"/>
      <c r="AE376" s="173"/>
      <c r="AF376" s="173"/>
      <c r="AG376" s="173"/>
      <c r="AH376" s="215">
        <v>638050717.75999999</v>
      </c>
      <c r="AI376" s="173"/>
      <c r="AJ376" s="173"/>
      <c r="AK376" s="173"/>
      <c r="AL376" s="173"/>
      <c r="AM376" s="215">
        <v>162386529.37</v>
      </c>
      <c r="AN376" s="173"/>
      <c r="AO376" s="173"/>
      <c r="AP376" s="173"/>
      <c r="AQ376" s="215">
        <v>30830260.73</v>
      </c>
      <c r="AR376" s="173"/>
      <c r="AS376" s="173"/>
      <c r="AT376" s="173"/>
      <c r="AU376" s="173"/>
      <c r="AV376" s="173"/>
      <c r="AW376" s="173"/>
      <c r="AX376" s="173"/>
      <c r="AY376" s="173"/>
      <c r="AZ376" s="215">
        <v>1451556353.79</v>
      </c>
      <c r="BA376" s="173"/>
      <c r="BB376" s="173"/>
    </row>
    <row r="377" spans="3:54" ht="10.9" customHeight="1" x14ac:dyDescent="0.25">
      <c r="C377" s="177" t="s">
        <v>1443</v>
      </c>
      <c r="D377" s="173"/>
      <c r="E377" s="173"/>
      <c r="F377" s="173"/>
      <c r="G377" s="173"/>
      <c r="H377" s="173"/>
      <c r="I377" s="173"/>
      <c r="J377" s="215">
        <v>17880258.550000001</v>
      </c>
      <c r="K377" s="173"/>
      <c r="L377" s="173"/>
      <c r="M377" s="173"/>
      <c r="N377" s="173"/>
      <c r="O377" s="173"/>
      <c r="P377" s="173"/>
      <c r="Q377" s="173"/>
      <c r="R377" s="215">
        <v>42669828.890000001</v>
      </c>
      <c r="S377" s="173"/>
      <c r="T377" s="173"/>
      <c r="U377" s="215">
        <v>165027346.18000001</v>
      </c>
      <c r="V377" s="173"/>
      <c r="W377" s="173"/>
      <c r="X377" s="173"/>
      <c r="Y377" s="173"/>
      <c r="Z377" s="173"/>
      <c r="AA377" s="173"/>
      <c r="AB377" s="215">
        <v>538341119.91999996</v>
      </c>
      <c r="AC377" s="173"/>
      <c r="AD377" s="173"/>
      <c r="AE377" s="173"/>
      <c r="AF377" s="173"/>
      <c r="AG377" s="173"/>
      <c r="AH377" s="215">
        <v>655118021.13999999</v>
      </c>
      <c r="AI377" s="173"/>
      <c r="AJ377" s="173"/>
      <c r="AK377" s="173"/>
      <c r="AL377" s="173"/>
      <c r="AM377" s="215">
        <v>182173356.08000001</v>
      </c>
      <c r="AN377" s="173"/>
      <c r="AO377" s="173"/>
      <c r="AP377" s="173"/>
      <c r="AQ377" s="215">
        <v>24768849.210000001</v>
      </c>
      <c r="AR377" s="173"/>
      <c r="AS377" s="173"/>
      <c r="AT377" s="173"/>
      <c r="AU377" s="173"/>
      <c r="AV377" s="173"/>
      <c r="AW377" s="173"/>
      <c r="AX377" s="173"/>
      <c r="AY377" s="173"/>
      <c r="AZ377" s="215">
        <v>1625978779.97</v>
      </c>
      <c r="BA377" s="173"/>
      <c r="BB377" s="173"/>
    </row>
    <row r="378" spans="3:54" ht="10.9" customHeight="1" x14ac:dyDescent="0.25">
      <c r="C378" s="177" t="s">
        <v>1444</v>
      </c>
      <c r="D378" s="173"/>
      <c r="E378" s="173"/>
      <c r="F378" s="173"/>
      <c r="G378" s="173"/>
      <c r="H378" s="173"/>
      <c r="I378" s="173"/>
      <c r="J378" s="215">
        <v>19509314.289999999</v>
      </c>
      <c r="K378" s="173"/>
      <c r="L378" s="173"/>
      <c r="M378" s="173"/>
      <c r="N378" s="173"/>
      <c r="O378" s="173"/>
      <c r="P378" s="173"/>
      <c r="Q378" s="173"/>
      <c r="R378" s="215">
        <v>62688238.509999998</v>
      </c>
      <c r="S378" s="173"/>
      <c r="T378" s="173"/>
      <c r="U378" s="215">
        <v>195993416.03</v>
      </c>
      <c r="V378" s="173"/>
      <c r="W378" s="173"/>
      <c r="X378" s="173"/>
      <c r="Y378" s="173"/>
      <c r="Z378" s="173"/>
      <c r="AA378" s="173"/>
      <c r="AB378" s="215">
        <v>642573401.5</v>
      </c>
      <c r="AC378" s="173"/>
      <c r="AD378" s="173"/>
      <c r="AE378" s="173"/>
      <c r="AF378" s="173"/>
      <c r="AG378" s="173"/>
      <c r="AH378" s="215">
        <v>710313152.23000002</v>
      </c>
      <c r="AI378" s="173"/>
      <c r="AJ378" s="173"/>
      <c r="AK378" s="173"/>
      <c r="AL378" s="173"/>
      <c r="AM378" s="215">
        <v>196381936.66999999</v>
      </c>
      <c r="AN378" s="173"/>
      <c r="AO378" s="173"/>
      <c r="AP378" s="173"/>
      <c r="AQ378" s="215">
        <v>23169933.469999999</v>
      </c>
      <c r="AR378" s="173"/>
      <c r="AS378" s="173"/>
      <c r="AT378" s="173"/>
      <c r="AU378" s="173"/>
      <c r="AV378" s="173"/>
      <c r="AW378" s="173"/>
      <c r="AX378" s="173"/>
      <c r="AY378" s="173"/>
      <c r="AZ378" s="215">
        <v>1850629392.7</v>
      </c>
      <c r="BA378" s="173"/>
      <c r="BB378" s="173"/>
    </row>
    <row r="379" spans="3:54" ht="10.9" customHeight="1" x14ac:dyDescent="0.25">
      <c r="C379" s="177" t="s">
        <v>1445</v>
      </c>
      <c r="D379" s="173"/>
      <c r="E379" s="173"/>
      <c r="F379" s="173"/>
      <c r="G379" s="173"/>
      <c r="H379" s="173"/>
      <c r="I379" s="173"/>
      <c r="J379" s="215">
        <v>23280372.640000001</v>
      </c>
      <c r="K379" s="173"/>
      <c r="L379" s="173"/>
      <c r="M379" s="173"/>
      <c r="N379" s="173"/>
      <c r="O379" s="173"/>
      <c r="P379" s="173"/>
      <c r="Q379" s="173"/>
      <c r="R379" s="215">
        <v>62730030.759999998</v>
      </c>
      <c r="S379" s="173"/>
      <c r="T379" s="173"/>
      <c r="U379" s="215">
        <v>242925349.38999999</v>
      </c>
      <c r="V379" s="173"/>
      <c r="W379" s="173"/>
      <c r="X379" s="173"/>
      <c r="Y379" s="173"/>
      <c r="Z379" s="173"/>
      <c r="AA379" s="173"/>
      <c r="AB379" s="215">
        <v>782157354.99000001</v>
      </c>
      <c r="AC379" s="173"/>
      <c r="AD379" s="173"/>
      <c r="AE379" s="173"/>
      <c r="AF379" s="173"/>
      <c r="AG379" s="173"/>
      <c r="AH379" s="215">
        <v>687489965.95000005</v>
      </c>
      <c r="AI379" s="173"/>
      <c r="AJ379" s="173"/>
      <c r="AK379" s="173"/>
      <c r="AL379" s="173"/>
      <c r="AM379" s="215">
        <v>203442125.05000001</v>
      </c>
      <c r="AN379" s="173"/>
      <c r="AO379" s="173"/>
      <c r="AP379" s="173"/>
      <c r="AQ379" s="215">
        <v>21158105.43</v>
      </c>
      <c r="AR379" s="173"/>
      <c r="AS379" s="173"/>
      <c r="AT379" s="173"/>
      <c r="AU379" s="173"/>
      <c r="AV379" s="173"/>
      <c r="AW379" s="173"/>
      <c r="AX379" s="173"/>
      <c r="AY379" s="173"/>
      <c r="AZ379" s="215">
        <v>2023183304.21</v>
      </c>
      <c r="BA379" s="173"/>
      <c r="BB379" s="173"/>
    </row>
    <row r="380" spans="3:54" ht="10.9" customHeight="1" x14ac:dyDescent="0.25">
      <c r="C380" s="177" t="s">
        <v>1446</v>
      </c>
      <c r="D380" s="173"/>
      <c r="E380" s="173"/>
      <c r="F380" s="173"/>
      <c r="G380" s="173"/>
      <c r="H380" s="173"/>
      <c r="I380" s="173"/>
      <c r="J380" s="215">
        <v>18893751.27</v>
      </c>
      <c r="K380" s="173"/>
      <c r="L380" s="173"/>
      <c r="M380" s="173"/>
      <c r="N380" s="173"/>
      <c r="O380" s="173"/>
      <c r="P380" s="173"/>
      <c r="Q380" s="173"/>
      <c r="R380" s="215">
        <v>62088321.219999999</v>
      </c>
      <c r="S380" s="173"/>
      <c r="T380" s="173"/>
      <c r="U380" s="215">
        <v>248906163.97999999</v>
      </c>
      <c r="V380" s="173"/>
      <c r="W380" s="173"/>
      <c r="X380" s="173"/>
      <c r="Y380" s="173"/>
      <c r="Z380" s="173"/>
      <c r="AA380" s="173"/>
      <c r="AB380" s="215">
        <v>871564926.83000004</v>
      </c>
      <c r="AC380" s="173"/>
      <c r="AD380" s="173"/>
      <c r="AE380" s="173"/>
      <c r="AF380" s="173"/>
      <c r="AG380" s="173"/>
      <c r="AH380" s="215">
        <v>651509935.08000004</v>
      </c>
      <c r="AI380" s="173"/>
      <c r="AJ380" s="173"/>
      <c r="AK380" s="173"/>
      <c r="AL380" s="173"/>
      <c r="AM380" s="215">
        <v>197698864.86000001</v>
      </c>
      <c r="AN380" s="173"/>
      <c r="AO380" s="173"/>
      <c r="AP380" s="173"/>
      <c r="AQ380" s="215">
        <v>21452557.760000002</v>
      </c>
      <c r="AR380" s="173"/>
      <c r="AS380" s="173"/>
      <c r="AT380" s="173"/>
      <c r="AU380" s="173"/>
      <c r="AV380" s="173"/>
      <c r="AW380" s="173"/>
      <c r="AX380" s="173"/>
      <c r="AY380" s="173"/>
      <c r="AZ380" s="215">
        <v>2072114521</v>
      </c>
      <c r="BA380" s="173"/>
      <c r="BB380" s="173"/>
    </row>
    <row r="381" spans="3:54" ht="10.9" customHeight="1" x14ac:dyDescent="0.25">
      <c r="C381" s="177" t="s">
        <v>1447</v>
      </c>
      <c r="D381" s="173"/>
      <c r="E381" s="173"/>
      <c r="F381" s="173"/>
      <c r="G381" s="173"/>
      <c r="H381" s="173"/>
      <c r="I381" s="173"/>
      <c r="J381" s="215">
        <v>20971339.16</v>
      </c>
      <c r="K381" s="173"/>
      <c r="L381" s="173"/>
      <c r="M381" s="173"/>
      <c r="N381" s="173"/>
      <c r="O381" s="173"/>
      <c r="P381" s="173"/>
      <c r="Q381" s="173"/>
      <c r="R381" s="215">
        <v>63139836.770000003</v>
      </c>
      <c r="S381" s="173"/>
      <c r="T381" s="173"/>
      <c r="U381" s="215">
        <v>287275137.26999998</v>
      </c>
      <c r="V381" s="173"/>
      <c r="W381" s="173"/>
      <c r="X381" s="173"/>
      <c r="Y381" s="173"/>
      <c r="Z381" s="173"/>
      <c r="AA381" s="173"/>
      <c r="AB381" s="215">
        <v>779795541.71000004</v>
      </c>
      <c r="AC381" s="173"/>
      <c r="AD381" s="173"/>
      <c r="AE381" s="173"/>
      <c r="AF381" s="173"/>
      <c r="AG381" s="173"/>
      <c r="AH381" s="215">
        <v>590187224.64999998</v>
      </c>
      <c r="AI381" s="173"/>
      <c r="AJ381" s="173"/>
      <c r="AK381" s="173"/>
      <c r="AL381" s="173"/>
      <c r="AM381" s="215">
        <v>141850384.53999999</v>
      </c>
      <c r="AN381" s="173"/>
      <c r="AO381" s="173"/>
      <c r="AP381" s="173"/>
      <c r="AQ381" s="215">
        <v>14091712.33</v>
      </c>
      <c r="AR381" s="173"/>
      <c r="AS381" s="173"/>
      <c r="AT381" s="173"/>
      <c r="AU381" s="173"/>
      <c r="AV381" s="173"/>
      <c r="AW381" s="173"/>
      <c r="AX381" s="173"/>
      <c r="AY381" s="173"/>
      <c r="AZ381" s="215">
        <v>1897311176.4300001</v>
      </c>
      <c r="BA381" s="173"/>
      <c r="BB381" s="173"/>
    </row>
    <row r="382" spans="3:54" ht="10.9" customHeight="1" x14ac:dyDescent="0.25">
      <c r="C382" s="177" t="s">
        <v>1448</v>
      </c>
      <c r="D382" s="173"/>
      <c r="E382" s="173"/>
      <c r="F382" s="173"/>
      <c r="G382" s="173"/>
      <c r="H382" s="173"/>
      <c r="I382" s="173"/>
      <c r="J382" s="215">
        <v>8400841.5700000003</v>
      </c>
      <c r="K382" s="173"/>
      <c r="L382" s="173"/>
      <c r="M382" s="173"/>
      <c r="N382" s="173"/>
      <c r="O382" s="173"/>
      <c r="P382" s="173"/>
      <c r="Q382" s="173"/>
      <c r="R382" s="215">
        <v>25989156.969999999</v>
      </c>
      <c r="S382" s="173"/>
      <c r="T382" s="173"/>
      <c r="U382" s="215">
        <v>135473904.94999999</v>
      </c>
      <c r="V382" s="173"/>
      <c r="W382" s="173"/>
      <c r="X382" s="173"/>
      <c r="Y382" s="173"/>
      <c r="Z382" s="173"/>
      <c r="AA382" s="173"/>
      <c r="AB382" s="215">
        <v>297842587.58999997</v>
      </c>
      <c r="AC382" s="173"/>
      <c r="AD382" s="173"/>
      <c r="AE382" s="173"/>
      <c r="AF382" s="173"/>
      <c r="AG382" s="173"/>
      <c r="AH382" s="215">
        <v>172796989.34999999</v>
      </c>
      <c r="AI382" s="173"/>
      <c r="AJ382" s="173"/>
      <c r="AK382" s="173"/>
      <c r="AL382" s="173"/>
      <c r="AM382" s="215">
        <v>48021549.030000001</v>
      </c>
      <c r="AN382" s="173"/>
      <c r="AO382" s="173"/>
      <c r="AP382" s="173"/>
      <c r="AQ382" s="215">
        <v>6270244.0700000003</v>
      </c>
      <c r="AR382" s="173"/>
      <c r="AS382" s="173"/>
      <c r="AT382" s="173"/>
      <c r="AU382" s="173"/>
      <c r="AV382" s="173"/>
      <c r="AW382" s="173"/>
      <c r="AX382" s="173"/>
      <c r="AY382" s="173"/>
      <c r="AZ382" s="215">
        <v>694795273.52999997</v>
      </c>
      <c r="BA382" s="173"/>
      <c r="BB382" s="173"/>
    </row>
    <row r="383" spans="3:54" ht="10.9" customHeight="1" x14ac:dyDescent="0.25">
      <c r="C383" s="177" t="s">
        <v>1449</v>
      </c>
      <c r="D383" s="173"/>
      <c r="E383" s="173"/>
      <c r="F383" s="173"/>
      <c r="G383" s="173"/>
      <c r="H383" s="173"/>
      <c r="I383" s="173"/>
      <c r="J383" s="215">
        <v>1549906</v>
      </c>
      <c r="K383" s="173"/>
      <c r="L383" s="173"/>
      <c r="M383" s="173"/>
      <c r="N383" s="173"/>
      <c r="O383" s="173"/>
      <c r="P383" s="173"/>
      <c r="Q383" s="173"/>
      <c r="R383" s="215">
        <v>6923649.4199999999</v>
      </c>
      <c r="S383" s="173"/>
      <c r="T383" s="173"/>
      <c r="U383" s="215">
        <v>10386059</v>
      </c>
      <c r="V383" s="173"/>
      <c r="W383" s="173"/>
      <c r="X383" s="173"/>
      <c r="Y383" s="173"/>
      <c r="Z383" s="173"/>
      <c r="AA383" s="173"/>
      <c r="AB383" s="215">
        <v>35531057.590000004</v>
      </c>
      <c r="AC383" s="173"/>
      <c r="AD383" s="173"/>
      <c r="AE383" s="173"/>
      <c r="AF383" s="173"/>
      <c r="AG383" s="173"/>
      <c r="AH383" s="215">
        <v>24079970.170000002</v>
      </c>
      <c r="AI383" s="173"/>
      <c r="AJ383" s="173"/>
      <c r="AK383" s="173"/>
      <c r="AL383" s="173"/>
      <c r="AM383" s="215">
        <v>9307413.7100000009</v>
      </c>
      <c r="AN383" s="173"/>
      <c r="AO383" s="173"/>
      <c r="AP383" s="173"/>
      <c r="AQ383" s="215">
        <v>3421435.22</v>
      </c>
      <c r="AR383" s="173"/>
      <c r="AS383" s="173"/>
      <c r="AT383" s="173"/>
      <c r="AU383" s="173"/>
      <c r="AV383" s="173"/>
      <c r="AW383" s="173"/>
      <c r="AX383" s="173"/>
      <c r="AY383" s="173"/>
      <c r="AZ383" s="215">
        <v>91199491.109999999</v>
      </c>
      <c r="BA383" s="173"/>
      <c r="BB383" s="173"/>
    </row>
    <row r="384" spans="3:54" ht="10.9" customHeight="1" thickBot="1" x14ac:dyDescent="0.3">
      <c r="C384" s="235" t="s">
        <v>93</v>
      </c>
      <c r="D384" s="173"/>
      <c r="E384" s="173"/>
      <c r="F384" s="173"/>
      <c r="G384" s="173"/>
      <c r="H384" s="173"/>
      <c r="I384" s="173"/>
      <c r="J384" s="236">
        <v>156804054.72</v>
      </c>
      <c r="K384" s="195"/>
      <c r="L384" s="195"/>
      <c r="M384" s="195"/>
      <c r="N384" s="195"/>
      <c r="O384" s="195"/>
      <c r="P384" s="195"/>
      <c r="Q384" s="195"/>
      <c r="R384" s="236">
        <v>439836773.38999999</v>
      </c>
      <c r="S384" s="195"/>
      <c r="T384" s="195"/>
      <c r="U384" s="236">
        <v>1749894072.6400001</v>
      </c>
      <c r="V384" s="195"/>
      <c r="W384" s="195"/>
      <c r="X384" s="195"/>
      <c r="Y384" s="195"/>
      <c r="Z384" s="195"/>
      <c r="AA384" s="195"/>
      <c r="AB384" s="236">
        <v>5512039449.7299995</v>
      </c>
      <c r="AC384" s="195"/>
      <c r="AD384" s="195"/>
      <c r="AE384" s="195"/>
      <c r="AF384" s="195"/>
      <c r="AG384" s="195"/>
      <c r="AH384" s="236">
        <v>6552313041.79</v>
      </c>
      <c r="AI384" s="195"/>
      <c r="AJ384" s="195"/>
      <c r="AK384" s="195"/>
      <c r="AL384" s="195"/>
      <c r="AM384" s="236">
        <v>1825986273.46</v>
      </c>
      <c r="AN384" s="195"/>
      <c r="AO384" s="195"/>
      <c r="AP384" s="195"/>
      <c r="AQ384" s="236">
        <v>247470752.81999999</v>
      </c>
      <c r="AR384" s="195"/>
      <c r="AS384" s="195"/>
      <c r="AT384" s="195"/>
      <c r="AU384" s="195"/>
      <c r="AV384" s="195"/>
      <c r="AW384" s="195"/>
      <c r="AX384" s="195"/>
      <c r="AY384" s="195"/>
      <c r="AZ384" s="236">
        <v>16484344418.549999</v>
      </c>
      <c r="BA384" s="195"/>
      <c r="BB384" s="195"/>
    </row>
    <row r="385" spans="3:54" ht="10.9" customHeight="1" thickTop="1" x14ac:dyDescent="0.25">
      <c r="C385" s="235" t="s">
        <v>1250</v>
      </c>
      <c r="D385" s="173"/>
      <c r="E385" s="173"/>
      <c r="F385" s="173"/>
      <c r="G385" s="173"/>
      <c r="H385" s="173"/>
      <c r="I385" s="173"/>
      <c r="J385" s="237" t="s">
        <v>1250</v>
      </c>
      <c r="K385" s="238"/>
      <c r="L385" s="238"/>
      <c r="M385" s="238"/>
      <c r="N385" s="238"/>
      <c r="O385" s="238"/>
      <c r="P385" s="238"/>
      <c r="Q385" s="238"/>
      <c r="R385" s="237" t="s">
        <v>1250</v>
      </c>
      <c r="S385" s="238"/>
      <c r="T385" s="238"/>
      <c r="U385" s="237" t="s">
        <v>1250</v>
      </c>
      <c r="V385" s="238"/>
      <c r="W385" s="238"/>
      <c r="X385" s="238"/>
      <c r="Y385" s="238"/>
      <c r="Z385" s="238"/>
      <c r="AA385" s="238"/>
      <c r="AB385" s="237" t="s">
        <v>1250</v>
      </c>
      <c r="AC385" s="238"/>
      <c r="AD385" s="238"/>
      <c r="AE385" s="238"/>
      <c r="AF385" s="238"/>
      <c r="AG385" s="238"/>
      <c r="AH385" s="237" t="s">
        <v>1250</v>
      </c>
      <c r="AI385" s="238"/>
      <c r="AJ385" s="238"/>
      <c r="AK385" s="238"/>
      <c r="AL385" s="238"/>
      <c r="AM385" s="237" t="s">
        <v>1250</v>
      </c>
      <c r="AN385" s="238"/>
      <c r="AO385" s="238"/>
      <c r="AP385" s="238"/>
      <c r="AQ385" s="237" t="s">
        <v>1250</v>
      </c>
      <c r="AR385" s="238"/>
      <c r="AS385" s="238"/>
      <c r="AT385" s="238"/>
      <c r="AU385" s="238"/>
      <c r="AV385" s="238"/>
      <c r="AW385" s="238"/>
      <c r="AX385" s="238"/>
      <c r="AY385" s="238"/>
      <c r="AZ385" s="237" t="s">
        <v>1250</v>
      </c>
      <c r="BA385" s="238"/>
      <c r="BB385" s="238"/>
    </row>
    <row r="386" spans="3:54" ht="8.25" customHeight="1" x14ac:dyDescent="0.25"/>
    <row r="387" spans="3:54" ht="408.95" customHeight="1" x14ac:dyDescent="0.25">
      <c r="C387" s="240" t="s">
        <v>1462</v>
      </c>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c r="AA387" s="173"/>
      <c r="AB387" s="173"/>
      <c r="AC387" s="173"/>
      <c r="AD387" s="173"/>
      <c r="AE387" s="173"/>
      <c r="AF387" s="173"/>
      <c r="AG387" s="173"/>
      <c r="AH387" s="173"/>
      <c r="AI387" s="173"/>
      <c r="AJ387" s="173"/>
      <c r="AK387" s="173"/>
      <c r="AL387" s="173"/>
      <c r="AM387" s="173"/>
      <c r="AN387" s="173"/>
      <c r="AO387" s="173"/>
      <c r="AP387" s="173"/>
      <c r="AQ387" s="173"/>
      <c r="AR387" s="173"/>
      <c r="AS387" s="173"/>
      <c r="AT387" s="173"/>
      <c r="AU387" s="173"/>
      <c r="AV387" s="173"/>
      <c r="AW387" s="173"/>
      <c r="AX387" s="173"/>
      <c r="AY387" s="173"/>
      <c r="AZ387" s="173"/>
      <c r="BA387" s="173"/>
      <c r="BB387" s="173"/>
    </row>
    <row r="388" spans="3:54" x14ac:dyDescent="0.25">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c r="AA388" s="173"/>
      <c r="AB388" s="173"/>
      <c r="AC388" s="173"/>
      <c r="AD388" s="173"/>
      <c r="AE388" s="173"/>
      <c r="AF388" s="173"/>
      <c r="AG388" s="173"/>
      <c r="AH388" s="173"/>
      <c r="AI388" s="173"/>
      <c r="AJ388" s="173"/>
      <c r="AK388" s="173"/>
      <c r="AL388" s="173"/>
      <c r="AM388" s="173"/>
      <c r="AN388" s="173"/>
      <c r="AO388" s="173"/>
      <c r="AP388" s="173"/>
      <c r="AQ388" s="173"/>
      <c r="AR388" s="173"/>
      <c r="AS388" s="173"/>
      <c r="AT388" s="173"/>
      <c r="AU388" s="173"/>
      <c r="AV388" s="173"/>
      <c r="AW388" s="173"/>
      <c r="AX388" s="173"/>
      <c r="AY388" s="173"/>
      <c r="AZ388" s="173"/>
      <c r="BA388" s="173"/>
      <c r="BB388" s="173"/>
    </row>
    <row r="389" spans="3:54" ht="3.95" customHeight="1" x14ac:dyDescent="0.25"/>
  </sheetData>
  <mergeCells count="2028">
    <mergeCell ref="C383:I383"/>
    <mergeCell ref="J383:Q383"/>
    <mergeCell ref="R383:T383"/>
    <mergeCell ref="U383:AA383"/>
    <mergeCell ref="AB383:AG383"/>
    <mergeCell ref="AH383:AL383"/>
    <mergeCell ref="AM383:AP383"/>
    <mergeCell ref="AQ383:AY383"/>
    <mergeCell ref="AZ383:BB383"/>
    <mergeCell ref="C387:BB388"/>
    <mergeCell ref="C384:I384"/>
    <mergeCell ref="J384:Q384"/>
    <mergeCell ref="R384:T384"/>
    <mergeCell ref="U384:AA384"/>
    <mergeCell ref="AB384:AG384"/>
    <mergeCell ref="AH384:AL384"/>
    <mergeCell ref="AM384:AP384"/>
    <mergeCell ref="AQ384:AY384"/>
    <mergeCell ref="AZ384:BB384"/>
    <mergeCell ref="C385:I385"/>
    <mergeCell ref="J385:Q385"/>
    <mergeCell ref="R385:T385"/>
    <mergeCell ref="U385:AA385"/>
    <mergeCell ref="AB385:AG385"/>
    <mergeCell ref="AH385:AL385"/>
    <mergeCell ref="AM385:AP385"/>
    <mergeCell ref="AQ385:AY385"/>
    <mergeCell ref="AZ385:BB385"/>
    <mergeCell ref="C381:I381"/>
    <mergeCell ref="J381:Q381"/>
    <mergeCell ref="R381:T381"/>
    <mergeCell ref="U381:AA381"/>
    <mergeCell ref="AB381:AG381"/>
    <mergeCell ref="AH381:AL381"/>
    <mergeCell ref="AM381:AP381"/>
    <mergeCell ref="AQ381:AY381"/>
    <mergeCell ref="AZ381:BB381"/>
    <mergeCell ref="C382:I382"/>
    <mergeCell ref="J382:Q382"/>
    <mergeCell ref="R382:T382"/>
    <mergeCell ref="U382:AA382"/>
    <mergeCell ref="AB382:AG382"/>
    <mergeCell ref="AH382:AL382"/>
    <mergeCell ref="AM382:AP382"/>
    <mergeCell ref="AQ382:AY382"/>
    <mergeCell ref="AZ382:BB382"/>
    <mergeCell ref="AM379:AP379"/>
    <mergeCell ref="AQ379:AY379"/>
    <mergeCell ref="AZ379:BB379"/>
    <mergeCell ref="C380:I380"/>
    <mergeCell ref="J380:Q380"/>
    <mergeCell ref="R380:T380"/>
    <mergeCell ref="U380:AA380"/>
    <mergeCell ref="AB380:AG380"/>
    <mergeCell ref="AH380:AL380"/>
    <mergeCell ref="AM380:AP380"/>
    <mergeCell ref="AQ380:AY380"/>
    <mergeCell ref="AZ380:BB380"/>
    <mergeCell ref="C378:I378"/>
    <mergeCell ref="J378:Q378"/>
    <mergeCell ref="R378:T378"/>
    <mergeCell ref="U378:AA378"/>
    <mergeCell ref="AB378:AG378"/>
    <mergeCell ref="AH378:AL378"/>
    <mergeCell ref="AM378:AP378"/>
    <mergeCell ref="AQ378:AY378"/>
    <mergeCell ref="AZ378:BB378"/>
    <mergeCell ref="C379:I379"/>
    <mergeCell ref="J379:Q379"/>
    <mergeCell ref="R379:T379"/>
    <mergeCell ref="U379:AA379"/>
    <mergeCell ref="AB379:AG379"/>
    <mergeCell ref="AZ372:BB372"/>
    <mergeCell ref="C373:I373"/>
    <mergeCell ref="J373:Q373"/>
    <mergeCell ref="R373:T373"/>
    <mergeCell ref="U373:AA373"/>
    <mergeCell ref="AB373:AG373"/>
    <mergeCell ref="AH373:AL373"/>
    <mergeCell ref="AM373:AP373"/>
    <mergeCell ref="AQ373:AY373"/>
    <mergeCell ref="AZ373:BB373"/>
    <mergeCell ref="C374:I374"/>
    <mergeCell ref="J374:Q374"/>
    <mergeCell ref="R374:T374"/>
    <mergeCell ref="U374:AA374"/>
    <mergeCell ref="AB374:AG374"/>
    <mergeCell ref="AH374:AL374"/>
    <mergeCell ref="AM374:AP374"/>
    <mergeCell ref="AQ374:AY374"/>
    <mergeCell ref="AZ374:BB374"/>
    <mergeCell ref="C367:I367"/>
    <mergeCell ref="J367:Q367"/>
    <mergeCell ref="R367:T367"/>
    <mergeCell ref="U367:AA367"/>
    <mergeCell ref="AB367:AG367"/>
    <mergeCell ref="AH367:AL367"/>
    <mergeCell ref="AM367:AP367"/>
    <mergeCell ref="AQ367:AY367"/>
    <mergeCell ref="C369:I369"/>
    <mergeCell ref="J369:Q369"/>
    <mergeCell ref="R369:T369"/>
    <mergeCell ref="U369:AA369"/>
    <mergeCell ref="AB369:AG369"/>
    <mergeCell ref="AH369:AL369"/>
    <mergeCell ref="AM369:AP369"/>
    <mergeCell ref="AQ369:AY369"/>
    <mergeCell ref="AZ369:BB369"/>
    <mergeCell ref="AZ367:BB367"/>
    <mergeCell ref="AM368:AP368"/>
    <mergeCell ref="AQ368:AY368"/>
    <mergeCell ref="AZ368:BB368"/>
    <mergeCell ref="C368:I368"/>
    <mergeCell ref="J368:Q368"/>
    <mergeCell ref="R368:T368"/>
    <mergeCell ref="U368:AA368"/>
    <mergeCell ref="AB368:AG368"/>
    <mergeCell ref="AH368:AL368"/>
    <mergeCell ref="D363:E363"/>
    <mergeCell ref="F363:H363"/>
    <mergeCell ref="I363:P363"/>
    <mergeCell ref="Q363:S363"/>
    <mergeCell ref="T363:Z363"/>
    <mergeCell ref="AA363:AJ363"/>
    <mergeCell ref="AK363:AM363"/>
    <mergeCell ref="AN363:AT363"/>
    <mergeCell ref="AU363:AW363"/>
    <mergeCell ref="AX363:AZ363"/>
    <mergeCell ref="D364:E364"/>
    <mergeCell ref="F364:H364"/>
    <mergeCell ref="I364:P364"/>
    <mergeCell ref="Q364:S364"/>
    <mergeCell ref="T364:Z364"/>
    <mergeCell ref="AA364:AJ364"/>
    <mergeCell ref="AK364:AM364"/>
    <mergeCell ref="AN364:AT364"/>
    <mergeCell ref="AU364:AW364"/>
    <mergeCell ref="AX364:AZ364"/>
    <mergeCell ref="D361:E361"/>
    <mergeCell ref="F361:H361"/>
    <mergeCell ref="I361:P361"/>
    <mergeCell ref="Q361:S361"/>
    <mergeCell ref="T361:Z361"/>
    <mergeCell ref="AA361:AJ361"/>
    <mergeCell ref="AK361:AM361"/>
    <mergeCell ref="AN361:AT361"/>
    <mergeCell ref="AU361:AW361"/>
    <mergeCell ref="AX361:AZ361"/>
    <mergeCell ref="D362:E362"/>
    <mergeCell ref="F362:H362"/>
    <mergeCell ref="I362:P362"/>
    <mergeCell ref="Q362:S362"/>
    <mergeCell ref="T362:Z362"/>
    <mergeCell ref="AA362:AJ362"/>
    <mergeCell ref="AK362:AM362"/>
    <mergeCell ref="AN362:AT362"/>
    <mergeCell ref="AU362:AW362"/>
    <mergeCell ref="AX362:AZ362"/>
    <mergeCell ref="D358:E358"/>
    <mergeCell ref="F358:H358"/>
    <mergeCell ref="I358:P358"/>
    <mergeCell ref="Q358:S358"/>
    <mergeCell ref="T358:Z358"/>
    <mergeCell ref="AA358:AJ358"/>
    <mergeCell ref="AK358:AM358"/>
    <mergeCell ref="AN358:AT358"/>
    <mergeCell ref="AU358:AW358"/>
    <mergeCell ref="AX358:AZ358"/>
    <mergeCell ref="AN359:AT359"/>
    <mergeCell ref="AU359:AW359"/>
    <mergeCell ref="AX359:AZ359"/>
    <mergeCell ref="D360:E360"/>
    <mergeCell ref="F360:H360"/>
    <mergeCell ref="I360:P360"/>
    <mergeCell ref="Q360:S360"/>
    <mergeCell ref="T360:Z360"/>
    <mergeCell ref="AA360:AJ360"/>
    <mergeCell ref="AK360:AM360"/>
    <mergeCell ref="AN360:AT360"/>
    <mergeCell ref="AU360:AW360"/>
    <mergeCell ref="AX360:AZ360"/>
    <mergeCell ref="D359:E359"/>
    <mergeCell ref="F359:H359"/>
    <mergeCell ref="I359:P359"/>
    <mergeCell ref="Q359:S359"/>
    <mergeCell ref="T359:Z359"/>
    <mergeCell ref="AA359:AJ359"/>
    <mergeCell ref="AK359:AM359"/>
    <mergeCell ref="D356:E356"/>
    <mergeCell ref="F356:H356"/>
    <mergeCell ref="I356:P356"/>
    <mergeCell ref="Q356:S356"/>
    <mergeCell ref="T356:Z356"/>
    <mergeCell ref="AA356:AJ356"/>
    <mergeCell ref="AK356:AM356"/>
    <mergeCell ref="AN356:AT356"/>
    <mergeCell ref="AU356:AW356"/>
    <mergeCell ref="AX356:AZ356"/>
    <mergeCell ref="D357:E357"/>
    <mergeCell ref="F357:H357"/>
    <mergeCell ref="I357:P357"/>
    <mergeCell ref="Q357:S357"/>
    <mergeCell ref="T357:Z357"/>
    <mergeCell ref="AA357:AJ357"/>
    <mergeCell ref="AK357:AM357"/>
    <mergeCell ref="AN357:AT357"/>
    <mergeCell ref="AU357:AW357"/>
    <mergeCell ref="AX357:AZ357"/>
    <mergeCell ref="D354:E354"/>
    <mergeCell ref="F354:H354"/>
    <mergeCell ref="I354:P354"/>
    <mergeCell ref="Q354:S354"/>
    <mergeCell ref="T354:Z354"/>
    <mergeCell ref="AA354:AJ354"/>
    <mergeCell ref="AK354:AM354"/>
    <mergeCell ref="AN354:AT354"/>
    <mergeCell ref="AU354:AW354"/>
    <mergeCell ref="AX354:AZ354"/>
    <mergeCell ref="D355:E355"/>
    <mergeCell ref="F355:H355"/>
    <mergeCell ref="I355:P355"/>
    <mergeCell ref="Q355:S355"/>
    <mergeCell ref="T355:Z355"/>
    <mergeCell ref="AA355:AJ355"/>
    <mergeCell ref="AK355:AM355"/>
    <mergeCell ref="AN355:AT355"/>
    <mergeCell ref="AU355:AW355"/>
    <mergeCell ref="AX355:AZ355"/>
    <mergeCell ref="D352:E352"/>
    <mergeCell ref="F352:H352"/>
    <mergeCell ref="I352:P352"/>
    <mergeCell ref="Q352:S352"/>
    <mergeCell ref="T352:Z352"/>
    <mergeCell ref="AA352:AJ352"/>
    <mergeCell ref="AK352:AM352"/>
    <mergeCell ref="AN352:AT352"/>
    <mergeCell ref="AU352:AW352"/>
    <mergeCell ref="AX352:AZ352"/>
    <mergeCell ref="D353:E353"/>
    <mergeCell ref="F353:H353"/>
    <mergeCell ref="I353:P353"/>
    <mergeCell ref="Q353:S353"/>
    <mergeCell ref="T353:Z353"/>
    <mergeCell ref="AA353:AJ353"/>
    <mergeCell ref="AK353:AM353"/>
    <mergeCell ref="AN353:AT353"/>
    <mergeCell ref="AU353:AW353"/>
    <mergeCell ref="AX353:AZ353"/>
    <mergeCell ref="D350:E350"/>
    <mergeCell ref="F350:H350"/>
    <mergeCell ref="I350:P350"/>
    <mergeCell ref="Q350:S350"/>
    <mergeCell ref="T350:Z350"/>
    <mergeCell ref="AA350:AJ350"/>
    <mergeCell ref="AK350:AM350"/>
    <mergeCell ref="AN350:AT350"/>
    <mergeCell ref="AU350:AW350"/>
    <mergeCell ref="AX350:AZ350"/>
    <mergeCell ref="D351:E351"/>
    <mergeCell ref="F351:H351"/>
    <mergeCell ref="I351:P351"/>
    <mergeCell ref="Q351:S351"/>
    <mergeCell ref="T351:Z351"/>
    <mergeCell ref="AA351:AJ351"/>
    <mergeCell ref="AK351:AM351"/>
    <mergeCell ref="AN351:AT351"/>
    <mergeCell ref="AU351:AW351"/>
    <mergeCell ref="AX351:AZ351"/>
    <mergeCell ref="D348:E348"/>
    <mergeCell ref="F348:H348"/>
    <mergeCell ref="I348:P348"/>
    <mergeCell ref="Q348:S348"/>
    <mergeCell ref="T348:Z348"/>
    <mergeCell ref="AA348:AJ348"/>
    <mergeCell ref="AK348:AM348"/>
    <mergeCell ref="AN348:AT348"/>
    <mergeCell ref="AU348:AW348"/>
    <mergeCell ref="AX348:AZ348"/>
    <mergeCell ref="D349:E349"/>
    <mergeCell ref="F349:H349"/>
    <mergeCell ref="I349:P349"/>
    <mergeCell ref="Q349:S349"/>
    <mergeCell ref="T349:Z349"/>
    <mergeCell ref="AA349:AJ349"/>
    <mergeCell ref="AK349:AM349"/>
    <mergeCell ref="AN349:AT349"/>
    <mergeCell ref="AU349:AW349"/>
    <mergeCell ref="AX349:AZ349"/>
    <mergeCell ref="D346:E346"/>
    <mergeCell ref="F346:H346"/>
    <mergeCell ref="I346:P346"/>
    <mergeCell ref="Q346:S346"/>
    <mergeCell ref="T346:Z346"/>
    <mergeCell ref="AA346:AJ346"/>
    <mergeCell ref="AK346:AM346"/>
    <mergeCell ref="AN346:AT346"/>
    <mergeCell ref="AU346:AW346"/>
    <mergeCell ref="AX346:AZ346"/>
    <mergeCell ref="D347:E347"/>
    <mergeCell ref="F347:H347"/>
    <mergeCell ref="I347:P347"/>
    <mergeCell ref="Q347:S347"/>
    <mergeCell ref="T347:Z347"/>
    <mergeCell ref="AA347:AJ347"/>
    <mergeCell ref="AK347:AM347"/>
    <mergeCell ref="AN347:AT347"/>
    <mergeCell ref="AU347:AW347"/>
    <mergeCell ref="AX347:AZ347"/>
    <mergeCell ref="D344:E344"/>
    <mergeCell ref="F344:H344"/>
    <mergeCell ref="I344:P344"/>
    <mergeCell ref="Q344:S344"/>
    <mergeCell ref="T344:Z344"/>
    <mergeCell ref="AA344:AJ344"/>
    <mergeCell ref="AK344:AM344"/>
    <mergeCell ref="AN344:AT344"/>
    <mergeCell ref="AU344:AW344"/>
    <mergeCell ref="AX344:AZ344"/>
    <mergeCell ref="D345:E345"/>
    <mergeCell ref="F345:H345"/>
    <mergeCell ref="I345:P345"/>
    <mergeCell ref="Q345:S345"/>
    <mergeCell ref="T345:Z345"/>
    <mergeCell ref="AA345:AJ345"/>
    <mergeCell ref="AK345:AM345"/>
    <mergeCell ref="AN345:AT345"/>
    <mergeCell ref="AU345:AW345"/>
    <mergeCell ref="AX345:AZ345"/>
    <mergeCell ref="D342:E342"/>
    <mergeCell ref="F342:H342"/>
    <mergeCell ref="I342:P342"/>
    <mergeCell ref="Q342:S342"/>
    <mergeCell ref="T342:Z342"/>
    <mergeCell ref="AA342:AJ342"/>
    <mergeCell ref="AK342:AM342"/>
    <mergeCell ref="AN342:AT342"/>
    <mergeCell ref="AU342:AW342"/>
    <mergeCell ref="AX342:AZ342"/>
    <mergeCell ref="D343:E343"/>
    <mergeCell ref="F343:H343"/>
    <mergeCell ref="I343:P343"/>
    <mergeCell ref="Q343:S343"/>
    <mergeCell ref="T343:Z343"/>
    <mergeCell ref="AA343:AJ343"/>
    <mergeCell ref="AK343:AM343"/>
    <mergeCell ref="AN343:AT343"/>
    <mergeCell ref="AU343:AW343"/>
    <mergeCell ref="AX343:AZ343"/>
    <mergeCell ref="D340:E340"/>
    <mergeCell ref="F340:H340"/>
    <mergeCell ref="I340:P340"/>
    <mergeCell ref="Q340:S340"/>
    <mergeCell ref="T340:Z340"/>
    <mergeCell ref="AA340:AJ340"/>
    <mergeCell ref="AK340:AM340"/>
    <mergeCell ref="AN340:AT340"/>
    <mergeCell ref="AU340:AW340"/>
    <mergeCell ref="AX340:AZ340"/>
    <mergeCell ref="D341:E341"/>
    <mergeCell ref="F341:H341"/>
    <mergeCell ref="I341:P341"/>
    <mergeCell ref="Q341:S341"/>
    <mergeCell ref="T341:Z341"/>
    <mergeCell ref="AA341:AJ341"/>
    <mergeCell ref="AK341:AM341"/>
    <mergeCell ref="AN341:AT341"/>
    <mergeCell ref="AU341:AW341"/>
    <mergeCell ref="AX341:AZ341"/>
    <mergeCell ref="D338:E338"/>
    <mergeCell ref="F338:H338"/>
    <mergeCell ref="I338:P338"/>
    <mergeCell ref="Q338:S338"/>
    <mergeCell ref="T338:Z338"/>
    <mergeCell ref="AA338:AJ338"/>
    <mergeCell ref="AK338:AM338"/>
    <mergeCell ref="AN338:AT338"/>
    <mergeCell ref="AU338:AW338"/>
    <mergeCell ref="AX338:AZ338"/>
    <mergeCell ref="D339:E339"/>
    <mergeCell ref="F339:H339"/>
    <mergeCell ref="I339:P339"/>
    <mergeCell ref="Q339:S339"/>
    <mergeCell ref="T339:Z339"/>
    <mergeCell ref="AA339:AJ339"/>
    <mergeCell ref="AK339:AM339"/>
    <mergeCell ref="AN339:AT339"/>
    <mergeCell ref="AU339:AW339"/>
    <mergeCell ref="AX339:AZ339"/>
    <mergeCell ref="D336:E336"/>
    <mergeCell ref="F336:H336"/>
    <mergeCell ref="I336:P336"/>
    <mergeCell ref="Q336:S336"/>
    <mergeCell ref="T336:Z336"/>
    <mergeCell ref="AA336:AJ336"/>
    <mergeCell ref="AK336:AM336"/>
    <mergeCell ref="AN336:AT336"/>
    <mergeCell ref="AU336:AW336"/>
    <mergeCell ref="AX336:AZ336"/>
    <mergeCell ref="D337:E337"/>
    <mergeCell ref="F337:H337"/>
    <mergeCell ref="I337:P337"/>
    <mergeCell ref="Q337:S337"/>
    <mergeCell ref="T337:Z337"/>
    <mergeCell ref="AA337:AJ337"/>
    <mergeCell ref="AK337:AM337"/>
    <mergeCell ref="AN337:AT337"/>
    <mergeCell ref="AU337:AW337"/>
    <mergeCell ref="AX337:AZ337"/>
    <mergeCell ref="D334:E334"/>
    <mergeCell ref="F334:H334"/>
    <mergeCell ref="I334:P334"/>
    <mergeCell ref="Q334:S334"/>
    <mergeCell ref="T334:Z334"/>
    <mergeCell ref="AA334:AJ334"/>
    <mergeCell ref="AK334:AM334"/>
    <mergeCell ref="AN334:AT334"/>
    <mergeCell ref="AU334:AW334"/>
    <mergeCell ref="AX334:AZ334"/>
    <mergeCell ref="D335:E335"/>
    <mergeCell ref="F335:H335"/>
    <mergeCell ref="I335:P335"/>
    <mergeCell ref="Q335:S335"/>
    <mergeCell ref="T335:Z335"/>
    <mergeCell ref="AA335:AJ335"/>
    <mergeCell ref="AK335:AM335"/>
    <mergeCell ref="AN335:AT335"/>
    <mergeCell ref="AU335:AW335"/>
    <mergeCell ref="AX335:AZ335"/>
    <mergeCell ref="D332:E332"/>
    <mergeCell ref="F332:H332"/>
    <mergeCell ref="I332:P332"/>
    <mergeCell ref="Q332:S332"/>
    <mergeCell ref="T332:Z332"/>
    <mergeCell ref="AA332:AJ332"/>
    <mergeCell ref="AK332:AM332"/>
    <mergeCell ref="AN332:AT332"/>
    <mergeCell ref="AU332:AW332"/>
    <mergeCell ref="AX332:AZ332"/>
    <mergeCell ref="D333:E333"/>
    <mergeCell ref="F333:H333"/>
    <mergeCell ref="I333:P333"/>
    <mergeCell ref="Q333:S333"/>
    <mergeCell ref="T333:Z333"/>
    <mergeCell ref="AA333:AJ333"/>
    <mergeCell ref="AK333:AM333"/>
    <mergeCell ref="AN333:AT333"/>
    <mergeCell ref="AU333:AW333"/>
    <mergeCell ref="AX333:AZ333"/>
    <mergeCell ref="D330:E330"/>
    <mergeCell ref="F330:H330"/>
    <mergeCell ref="I330:P330"/>
    <mergeCell ref="Q330:S330"/>
    <mergeCell ref="T330:Z330"/>
    <mergeCell ref="AA330:AJ330"/>
    <mergeCell ref="AK330:AM330"/>
    <mergeCell ref="AN330:AT330"/>
    <mergeCell ref="AU330:AW330"/>
    <mergeCell ref="AX330:AZ330"/>
    <mergeCell ref="D331:E331"/>
    <mergeCell ref="F331:H331"/>
    <mergeCell ref="I331:P331"/>
    <mergeCell ref="Q331:S331"/>
    <mergeCell ref="T331:Z331"/>
    <mergeCell ref="AA331:AJ331"/>
    <mergeCell ref="AK331:AM331"/>
    <mergeCell ref="AN331:AT331"/>
    <mergeCell ref="AU331:AW331"/>
    <mergeCell ref="AX331:AZ331"/>
    <mergeCell ref="D328:E328"/>
    <mergeCell ref="F328:H328"/>
    <mergeCell ref="I328:P328"/>
    <mergeCell ref="Q328:S328"/>
    <mergeCell ref="T328:Z328"/>
    <mergeCell ref="AA328:AJ328"/>
    <mergeCell ref="AK328:AM328"/>
    <mergeCell ref="AN328:AT328"/>
    <mergeCell ref="AU328:AW328"/>
    <mergeCell ref="AX328:AZ328"/>
    <mergeCell ref="D329:E329"/>
    <mergeCell ref="F329:H329"/>
    <mergeCell ref="I329:P329"/>
    <mergeCell ref="Q329:S329"/>
    <mergeCell ref="T329:Z329"/>
    <mergeCell ref="AA329:AJ329"/>
    <mergeCell ref="AK329:AM329"/>
    <mergeCell ref="AN329:AT329"/>
    <mergeCell ref="AU329:AW329"/>
    <mergeCell ref="AX329:AZ329"/>
    <mergeCell ref="D326:E326"/>
    <mergeCell ref="F326:H326"/>
    <mergeCell ref="I326:P326"/>
    <mergeCell ref="Q326:S326"/>
    <mergeCell ref="T326:Z326"/>
    <mergeCell ref="AA326:AJ326"/>
    <mergeCell ref="AK326:AM326"/>
    <mergeCell ref="AN326:AT326"/>
    <mergeCell ref="AU326:AW326"/>
    <mergeCell ref="AX326:AZ326"/>
    <mergeCell ref="D327:E327"/>
    <mergeCell ref="F327:H327"/>
    <mergeCell ref="I327:P327"/>
    <mergeCell ref="Q327:S327"/>
    <mergeCell ref="T327:Z327"/>
    <mergeCell ref="AA327:AJ327"/>
    <mergeCell ref="AK327:AM327"/>
    <mergeCell ref="AN327:AT327"/>
    <mergeCell ref="AU327:AW327"/>
    <mergeCell ref="AX327:AZ327"/>
    <mergeCell ref="D324:E324"/>
    <mergeCell ref="F324:H324"/>
    <mergeCell ref="I324:P324"/>
    <mergeCell ref="Q324:S324"/>
    <mergeCell ref="T324:Z324"/>
    <mergeCell ref="AA324:AJ324"/>
    <mergeCell ref="AK324:AM324"/>
    <mergeCell ref="AN324:AT324"/>
    <mergeCell ref="AU324:AW324"/>
    <mergeCell ref="AX324:AZ324"/>
    <mergeCell ref="D325:E325"/>
    <mergeCell ref="F325:H325"/>
    <mergeCell ref="I325:P325"/>
    <mergeCell ref="Q325:S325"/>
    <mergeCell ref="T325:Z325"/>
    <mergeCell ref="AA325:AJ325"/>
    <mergeCell ref="AK325:AM325"/>
    <mergeCell ref="AN325:AT325"/>
    <mergeCell ref="AU325:AW325"/>
    <mergeCell ref="AX325:AZ325"/>
    <mergeCell ref="D322:E322"/>
    <mergeCell ref="F322:H322"/>
    <mergeCell ref="I322:P322"/>
    <mergeCell ref="Q322:S322"/>
    <mergeCell ref="T322:Z322"/>
    <mergeCell ref="AA322:AJ322"/>
    <mergeCell ref="AK322:AM322"/>
    <mergeCell ref="AN322:AT322"/>
    <mergeCell ref="AU322:AW322"/>
    <mergeCell ref="AX322:AZ322"/>
    <mergeCell ref="D323:E323"/>
    <mergeCell ref="F323:H323"/>
    <mergeCell ref="I323:P323"/>
    <mergeCell ref="Q323:S323"/>
    <mergeCell ref="T323:Z323"/>
    <mergeCell ref="AA323:AJ323"/>
    <mergeCell ref="AK323:AM323"/>
    <mergeCell ref="AN323:AT323"/>
    <mergeCell ref="AU323:AW323"/>
    <mergeCell ref="AX323:AZ323"/>
    <mergeCell ref="D320:E320"/>
    <mergeCell ref="F320:H320"/>
    <mergeCell ref="I320:P320"/>
    <mergeCell ref="Q320:S320"/>
    <mergeCell ref="T320:Z320"/>
    <mergeCell ref="AA320:AJ320"/>
    <mergeCell ref="AK320:AM320"/>
    <mergeCell ref="AN320:AT320"/>
    <mergeCell ref="AU320:AW320"/>
    <mergeCell ref="AX320:AZ320"/>
    <mergeCell ref="D321:E321"/>
    <mergeCell ref="F321:H321"/>
    <mergeCell ref="I321:P321"/>
    <mergeCell ref="Q321:S321"/>
    <mergeCell ref="T321:Z321"/>
    <mergeCell ref="AA321:AJ321"/>
    <mergeCell ref="AK321:AM321"/>
    <mergeCell ref="AN321:AT321"/>
    <mergeCell ref="AU321:AW321"/>
    <mergeCell ref="AX321:AZ321"/>
    <mergeCell ref="D318:E318"/>
    <mergeCell ref="F318:H318"/>
    <mergeCell ref="I318:P318"/>
    <mergeCell ref="Q318:S318"/>
    <mergeCell ref="T318:Z318"/>
    <mergeCell ref="AA318:AJ318"/>
    <mergeCell ref="AK318:AM318"/>
    <mergeCell ref="AN318:AT318"/>
    <mergeCell ref="AU318:AW318"/>
    <mergeCell ref="AX318:AZ318"/>
    <mergeCell ref="D319:E319"/>
    <mergeCell ref="F319:H319"/>
    <mergeCell ref="I319:P319"/>
    <mergeCell ref="Q319:S319"/>
    <mergeCell ref="T319:Z319"/>
    <mergeCell ref="AA319:AJ319"/>
    <mergeCell ref="AK319:AM319"/>
    <mergeCell ref="AN319:AT319"/>
    <mergeCell ref="AU319:AW319"/>
    <mergeCell ref="AX319:AZ319"/>
    <mergeCell ref="D316:E316"/>
    <mergeCell ref="F316:H316"/>
    <mergeCell ref="I316:P316"/>
    <mergeCell ref="Q316:S316"/>
    <mergeCell ref="T316:Z316"/>
    <mergeCell ref="AA316:AJ316"/>
    <mergeCell ref="AK316:AM316"/>
    <mergeCell ref="AN316:AT316"/>
    <mergeCell ref="AU316:AW316"/>
    <mergeCell ref="AX316:AZ316"/>
    <mergeCell ref="D317:E317"/>
    <mergeCell ref="F317:H317"/>
    <mergeCell ref="I317:P317"/>
    <mergeCell ref="Q317:S317"/>
    <mergeCell ref="T317:Z317"/>
    <mergeCell ref="AA317:AJ317"/>
    <mergeCell ref="AK317:AM317"/>
    <mergeCell ref="AN317:AT317"/>
    <mergeCell ref="AU317:AW317"/>
    <mergeCell ref="AX317:AZ317"/>
    <mergeCell ref="D314:E314"/>
    <mergeCell ref="F314:H314"/>
    <mergeCell ref="I314:P314"/>
    <mergeCell ref="Q314:S314"/>
    <mergeCell ref="T314:Z314"/>
    <mergeCell ref="AA314:AJ314"/>
    <mergeCell ref="AK314:AM314"/>
    <mergeCell ref="AN314:AT314"/>
    <mergeCell ref="AU314:AW314"/>
    <mergeCell ref="AX314:AZ314"/>
    <mergeCell ref="D315:E315"/>
    <mergeCell ref="F315:H315"/>
    <mergeCell ref="I315:P315"/>
    <mergeCell ref="Q315:S315"/>
    <mergeCell ref="T315:Z315"/>
    <mergeCell ref="AA315:AJ315"/>
    <mergeCell ref="AK315:AM315"/>
    <mergeCell ref="AN315:AT315"/>
    <mergeCell ref="AU315:AW315"/>
    <mergeCell ref="AX315:AZ315"/>
    <mergeCell ref="D312:E312"/>
    <mergeCell ref="F312:H312"/>
    <mergeCell ref="I312:P312"/>
    <mergeCell ref="Q312:S312"/>
    <mergeCell ref="T312:Z312"/>
    <mergeCell ref="AA312:AJ312"/>
    <mergeCell ref="AK312:AM312"/>
    <mergeCell ref="AN312:AT312"/>
    <mergeCell ref="AU312:AW312"/>
    <mergeCell ref="AX312:AZ312"/>
    <mergeCell ref="D313:E313"/>
    <mergeCell ref="F313:H313"/>
    <mergeCell ref="I313:P313"/>
    <mergeCell ref="Q313:S313"/>
    <mergeCell ref="T313:Z313"/>
    <mergeCell ref="AA313:AJ313"/>
    <mergeCell ref="AK313:AM313"/>
    <mergeCell ref="AN313:AT313"/>
    <mergeCell ref="AU313:AW313"/>
    <mergeCell ref="AX313:AZ313"/>
    <mergeCell ref="D310:E310"/>
    <mergeCell ref="F310:H310"/>
    <mergeCell ref="I310:P310"/>
    <mergeCell ref="Q310:S310"/>
    <mergeCell ref="T310:Z310"/>
    <mergeCell ref="AA310:AJ310"/>
    <mergeCell ref="AK310:AM310"/>
    <mergeCell ref="AN310:AT310"/>
    <mergeCell ref="AU310:AW310"/>
    <mergeCell ref="AX310:AZ310"/>
    <mergeCell ref="D311:E311"/>
    <mergeCell ref="F311:H311"/>
    <mergeCell ref="I311:P311"/>
    <mergeCell ref="Q311:S311"/>
    <mergeCell ref="T311:Z311"/>
    <mergeCell ref="AA311:AJ311"/>
    <mergeCell ref="AK311:AM311"/>
    <mergeCell ref="AN311:AT311"/>
    <mergeCell ref="AU311:AW311"/>
    <mergeCell ref="AX311:AZ311"/>
    <mergeCell ref="D308:E308"/>
    <mergeCell ref="F308:H308"/>
    <mergeCell ref="I308:P308"/>
    <mergeCell ref="Q308:S308"/>
    <mergeCell ref="T308:Z308"/>
    <mergeCell ref="AA308:AJ308"/>
    <mergeCell ref="AK308:AM308"/>
    <mergeCell ref="AN308:AT308"/>
    <mergeCell ref="AU308:AW308"/>
    <mergeCell ref="AX308:AZ308"/>
    <mergeCell ref="D309:E309"/>
    <mergeCell ref="F309:H309"/>
    <mergeCell ref="I309:P309"/>
    <mergeCell ref="Q309:S309"/>
    <mergeCell ref="T309:Z309"/>
    <mergeCell ref="AA309:AJ309"/>
    <mergeCell ref="AK309:AM309"/>
    <mergeCell ref="AN309:AT309"/>
    <mergeCell ref="AU309:AW309"/>
    <mergeCell ref="AX309:AZ309"/>
    <mergeCell ref="D306:E306"/>
    <mergeCell ref="F306:H306"/>
    <mergeCell ref="I306:P306"/>
    <mergeCell ref="Q306:S306"/>
    <mergeCell ref="T306:Z306"/>
    <mergeCell ref="AA306:AJ306"/>
    <mergeCell ref="AK306:AM306"/>
    <mergeCell ref="AN306:AT306"/>
    <mergeCell ref="AU306:AW306"/>
    <mergeCell ref="AX306:AZ306"/>
    <mergeCell ref="D307:E307"/>
    <mergeCell ref="F307:H307"/>
    <mergeCell ref="I307:P307"/>
    <mergeCell ref="Q307:S307"/>
    <mergeCell ref="T307:Z307"/>
    <mergeCell ref="AA307:AJ307"/>
    <mergeCell ref="AK307:AM307"/>
    <mergeCell ref="AN307:AT307"/>
    <mergeCell ref="AU307:AW307"/>
    <mergeCell ref="AX307:AZ307"/>
    <mergeCell ref="D304:E304"/>
    <mergeCell ref="F304:H304"/>
    <mergeCell ref="I304:P304"/>
    <mergeCell ref="Q304:S304"/>
    <mergeCell ref="T304:Z304"/>
    <mergeCell ref="AA304:AJ304"/>
    <mergeCell ref="AK304:AM304"/>
    <mergeCell ref="AN304:AT304"/>
    <mergeCell ref="AU304:AW304"/>
    <mergeCell ref="AX304:AZ304"/>
    <mergeCell ref="D305:E305"/>
    <mergeCell ref="F305:H305"/>
    <mergeCell ref="I305:P305"/>
    <mergeCell ref="Q305:S305"/>
    <mergeCell ref="T305:Z305"/>
    <mergeCell ref="AA305:AJ305"/>
    <mergeCell ref="AK305:AM305"/>
    <mergeCell ref="AN305:AT305"/>
    <mergeCell ref="AU305:AW305"/>
    <mergeCell ref="AX305:AZ305"/>
    <mergeCell ref="D302:E302"/>
    <mergeCell ref="F302:H302"/>
    <mergeCell ref="I302:P302"/>
    <mergeCell ref="Q302:S302"/>
    <mergeCell ref="T302:Z302"/>
    <mergeCell ref="AA302:AJ302"/>
    <mergeCell ref="AK302:AM302"/>
    <mergeCell ref="AN302:AT302"/>
    <mergeCell ref="AU302:AW302"/>
    <mergeCell ref="AX302:AZ302"/>
    <mergeCell ref="D303:E303"/>
    <mergeCell ref="F303:H303"/>
    <mergeCell ref="I303:P303"/>
    <mergeCell ref="Q303:S303"/>
    <mergeCell ref="T303:Z303"/>
    <mergeCell ref="AA303:AJ303"/>
    <mergeCell ref="AK303:AM303"/>
    <mergeCell ref="AN303:AT303"/>
    <mergeCell ref="AU303:AW303"/>
    <mergeCell ref="AX303:AZ303"/>
    <mergeCell ref="D300:E300"/>
    <mergeCell ref="F300:H300"/>
    <mergeCell ref="I300:P300"/>
    <mergeCell ref="Q300:S300"/>
    <mergeCell ref="T300:Z300"/>
    <mergeCell ref="AA300:AJ300"/>
    <mergeCell ref="AK300:AM300"/>
    <mergeCell ref="AN300:AT300"/>
    <mergeCell ref="AU300:AW300"/>
    <mergeCell ref="AX300:AZ300"/>
    <mergeCell ref="D301:E301"/>
    <mergeCell ref="F301:H301"/>
    <mergeCell ref="I301:P301"/>
    <mergeCell ref="Q301:S301"/>
    <mergeCell ref="T301:Z301"/>
    <mergeCell ref="AA301:AJ301"/>
    <mergeCell ref="AK301:AM301"/>
    <mergeCell ref="AN301:AT301"/>
    <mergeCell ref="AU301:AW301"/>
    <mergeCell ref="AX301:AZ301"/>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D296:E296"/>
    <mergeCell ref="F296:H296"/>
    <mergeCell ref="I296:P296"/>
    <mergeCell ref="Q296:S296"/>
    <mergeCell ref="T296:Z296"/>
    <mergeCell ref="AA296:AJ296"/>
    <mergeCell ref="AK296:AM296"/>
    <mergeCell ref="AN296:AT296"/>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 ref="AA295:AJ295"/>
    <mergeCell ref="AK295:AM295"/>
    <mergeCell ref="AN295:AT295"/>
    <mergeCell ref="AU295:AW295"/>
    <mergeCell ref="AX295:AZ295"/>
    <mergeCell ref="B287:J287"/>
    <mergeCell ref="K287:W287"/>
    <mergeCell ref="X287:AH287"/>
    <mergeCell ref="AI287:AU287"/>
    <mergeCell ref="AV287:AZ287"/>
    <mergeCell ref="B288:J288"/>
    <mergeCell ref="K288:W288"/>
    <mergeCell ref="X288:AH288"/>
    <mergeCell ref="AI288:AU288"/>
    <mergeCell ref="AV288:AZ288"/>
    <mergeCell ref="B289:J289"/>
    <mergeCell ref="K289:W289"/>
    <mergeCell ref="X289:AH289"/>
    <mergeCell ref="AI289:AU289"/>
    <mergeCell ref="AV289:AZ289"/>
    <mergeCell ref="D292:AZ292"/>
    <mergeCell ref="D293:E293"/>
    <mergeCell ref="F293:H293"/>
    <mergeCell ref="I293:P293"/>
    <mergeCell ref="Q293:S293"/>
    <mergeCell ref="T293:Z293"/>
    <mergeCell ref="AA293:AJ293"/>
    <mergeCell ref="AK293:AM293"/>
    <mergeCell ref="AN293:AT293"/>
    <mergeCell ref="AU293:AW293"/>
    <mergeCell ref="AX293:AZ293"/>
    <mergeCell ref="AV271:AZ271"/>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72:AZ272"/>
    <mergeCell ref="B273:J273"/>
    <mergeCell ref="K273:W273"/>
    <mergeCell ref="X273:AH273"/>
    <mergeCell ref="AI273:AU273"/>
    <mergeCell ref="AV273:AZ273"/>
    <mergeCell ref="B274:J274"/>
    <mergeCell ref="K274:W274"/>
    <mergeCell ref="X274:AH274"/>
    <mergeCell ref="AI274:AU274"/>
    <mergeCell ref="AV274:AZ274"/>
    <mergeCell ref="K265:W265"/>
    <mergeCell ref="X265:AH265"/>
    <mergeCell ref="AI265:AU265"/>
    <mergeCell ref="AV265:AZ265"/>
    <mergeCell ref="B266:J266"/>
    <mergeCell ref="K266:W266"/>
    <mergeCell ref="X266:AH266"/>
    <mergeCell ref="AI266:AU266"/>
    <mergeCell ref="AV266:AZ266"/>
    <mergeCell ref="X268:AH268"/>
    <mergeCell ref="AI268:AU268"/>
    <mergeCell ref="AV268:AZ268"/>
    <mergeCell ref="B267:J267"/>
    <mergeCell ref="K267:W267"/>
    <mergeCell ref="X267:AH267"/>
    <mergeCell ref="AI267:AU267"/>
    <mergeCell ref="AV267:AZ267"/>
    <mergeCell ref="B268:J268"/>
    <mergeCell ref="K268:W268"/>
    <mergeCell ref="B256:J256"/>
    <mergeCell ref="K256:W256"/>
    <mergeCell ref="X256:AH256"/>
    <mergeCell ref="AI256:AU256"/>
    <mergeCell ref="AV256:AZ256"/>
    <mergeCell ref="B257:J257"/>
    <mergeCell ref="K257:W257"/>
    <mergeCell ref="X257:AH257"/>
    <mergeCell ref="AI257:AU257"/>
    <mergeCell ref="AV257:AZ257"/>
    <mergeCell ref="B258:J258"/>
    <mergeCell ref="K258:W258"/>
    <mergeCell ref="X258:AH258"/>
    <mergeCell ref="AI258:AU258"/>
    <mergeCell ref="AV258:AZ258"/>
    <mergeCell ref="X263:AH263"/>
    <mergeCell ref="AI263:AU263"/>
    <mergeCell ref="AV263:AZ263"/>
    <mergeCell ref="B259:J259"/>
    <mergeCell ref="K259:W259"/>
    <mergeCell ref="X259:AH259"/>
    <mergeCell ref="AI259:AU259"/>
    <mergeCell ref="AV259:AZ259"/>
    <mergeCell ref="B260:J260"/>
    <mergeCell ref="K260:W260"/>
    <mergeCell ref="X260:AH260"/>
    <mergeCell ref="AI260:AU260"/>
    <mergeCell ref="AV260:AZ260"/>
    <mergeCell ref="B250:J250"/>
    <mergeCell ref="K250:W250"/>
    <mergeCell ref="X250:AH250"/>
    <mergeCell ref="AI250:AU250"/>
    <mergeCell ref="AV250:AZ250"/>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4:AZ254"/>
    <mergeCell ref="B251:J251"/>
    <mergeCell ref="K251:W251"/>
    <mergeCell ref="X251:AH251"/>
    <mergeCell ref="AI251:AU251"/>
    <mergeCell ref="AV251:AZ251"/>
    <mergeCell ref="K238:W238"/>
    <mergeCell ref="X238:AH238"/>
    <mergeCell ref="AI238:AU238"/>
    <mergeCell ref="AV238:AZ238"/>
    <mergeCell ref="K242:W242"/>
    <mergeCell ref="X242:AH242"/>
    <mergeCell ref="AI242:AU242"/>
    <mergeCell ref="AV242:AZ242"/>
    <mergeCell ref="B243:J243"/>
    <mergeCell ref="K243:W243"/>
    <mergeCell ref="X243:AH243"/>
    <mergeCell ref="AI243:AU243"/>
    <mergeCell ref="AV243:AZ243"/>
    <mergeCell ref="B244:J244"/>
    <mergeCell ref="K244:W244"/>
    <mergeCell ref="X244:AH244"/>
    <mergeCell ref="AI244:AU244"/>
    <mergeCell ref="AV244:AZ244"/>
    <mergeCell ref="B239:J239"/>
    <mergeCell ref="K239:W239"/>
    <mergeCell ref="X239:AH239"/>
    <mergeCell ref="AI239:AU239"/>
    <mergeCell ref="AV239:AZ239"/>
    <mergeCell ref="B240:J240"/>
    <mergeCell ref="K240:W240"/>
    <mergeCell ref="X240:AH240"/>
    <mergeCell ref="AI240:AU240"/>
    <mergeCell ref="AV240:AZ240"/>
    <mergeCell ref="B241:J241"/>
    <mergeCell ref="K241:W241"/>
    <mergeCell ref="X241:AH241"/>
    <mergeCell ref="AI241:AU241"/>
    <mergeCell ref="AV231:AZ231"/>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4:AZ234"/>
    <mergeCell ref="B222:J222"/>
    <mergeCell ref="K222:W222"/>
    <mergeCell ref="X222:AH222"/>
    <mergeCell ref="AI222:AU222"/>
    <mergeCell ref="AV222:AZ222"/>
    <mergeCell ref="B223:J223"/>
    <mergeCell ref="K223:W223"/>
    <mergeCell ref="X223:AH223"/>
    <mergeCell ref="AI223:AU223"/>
    <mergeCell ref="AV223:AZ223"/>
    <mergeCell ref="B224:J224"/>
    <mergeCell ref="K224:W224"/>
    <mergeCell ref="X224:AH224"/>
    <mergeCell ref="AI224:AU224"/>
    <mergeCell ref="AV224:AZ224"/>
    <mergeCell ref="X228:AH228"/>
    <mergeCell ref="AI228:AU228"/>
    <mergeCell ref="AV228:AZ228"/>
    <mergeCell ref="B225:J225"/>
    <mergeCell ref="K225:W225"/>
    <mergeCell ref="X225:AH225"/>
    <mergeCell ref="AI225:AU225"/>
    <mergeCell ref="AV225:AZ225"/>
    <mergeCell ref="B226:J226"/>
    <mergeCell ref="K226:W226"/>
    <mergeCell ref="X226:AH226"/>
    <mergeCell ref="AI226:AU226"/>
    <mergeCell ref="AV226:AZ226"/>
    <mergeCell ref="X216:AH216"/>
    <mergeCell ref="AI216:AU216"/>
    <mergeCell ref="AV216:AZ216"/>
    <mergeCell ref="X221:AH221"/>
    <mergeCell ref="AI221:AU221"/>
    <mergeCell ref="AV221:AZ221"/>
    <mergeCell ref="B219:J219"/>
    <mergeCell ref="K219:W219"/>
    <mergeCell ref="X219:AH219"/>
    <mergeCell ref="AI219:AU219"/>
    <mergeCell ref="AV219:AZ219"/>
    <mergeCell ref="B220:J220"/>
    <mergeCell ref="K220:W220"/>
    <mergeCell ref="X220:AH220"/>
    <mergeCell ref="AI220:AU220"/>
    <mergeCell ref="AV220:AZ220"/>
    <mergeCell ref="B221:J221"/>
    <mergeCell ref="K221:W221"/>
    <mergeCell ref="B217:J217"/>
    <mergeCell ref="K217:W217"/>
    <mergeCell ref="B205:J205"/>
    <mergeCell ref="K205:W205"/>
    <mergeCell ref="X205:AH205"/>
    <mergeCell ref="AI205:AU205"/>
    <mergeCell ref="AV205:AZ205"/>
    <mergeCell ref="B206:J206"/>
    <mergeCell ref="K206:W206"/>
    <mergeCell ref="X206:AH206"/>
    <mergeCell ref="AI206:AU206"/>
    <mergeCell ref="AV206:AZ206"/>
    <mergeCell ref="B207:J207"/>
    <mergeCell ref="K207:W207"/>
    <mergeCell ref="X207:AH207"/>
    <mergeCell ref="AI207:AU207"/>
    <mergeCell ref="AV207:AZ207"/>
    <mergeCell ref="X213:AH213"/>
    <mergeCell ref="AI213:AU213"/>
    <mergeCell ref="AV213:AZ213"/>
    <mergeCell ref="B208:J208"/>
    <mergeCell ref="K208:W208"/>
    <mergeCell ref="X208:AH208"/>
    <mergeCell ref="AI208:AU208"/>
    <mergeCell ref="AV208:AZ208"/>
    <mergeCell ref="B209:J209"/>
    <mergeCell ref="K209:W209"/>
    <mergeCell ref="X209:AH209"/>
    <mergeCell ref="AI209:AU209"/>
    <mergeCell ref="AV209:AZ209"/>
    <mergeCell ref="B210:AZ210"/>
    <mergeCell ref="B194:J194"/>
    <mergeCell ref="K194:W194"/>
    <mergeCell ref="X194:AH194"/>
    <mergeCell ref="AI194:AU194"/>
    <mergeCell ref="AV194:AZ194"/>
    <mergeCell ref="B195:J195"/>
    <mergeCell ref="K195:W195"/>
    <mergeCell ref="X195:AH195"/>
    <mergeCell ref="AI195:AU195"/>
    <mergeCell ref="AV195:AZ195"/>
    <mergeCell ref="B199:J199"/>
    <mergeCell ref="K199:W199"/>
    <mergeCell ref="X199:AH199"/>
    <mergeCell ref="AI199:AU199"/>
    <mergeCell ref="AV199:AZ199"/>
    <mergeCell ref="B200:J200"/>
    <mergeCell ref="K200:W200"/>
    <mergeCell ref="X200:AH200"/>
    <mergeCell ref="AI200:AU200"/>
    <mergeCell ref="AV200:AZ200"/>
    <mergeCell ref="X189:AH189"/>
    <mergeCell ref="AI189:AU189"/>
    <mergeCell ref="AV189:AZ189"/>
    <mergeCell ref="K191:W191"/>
    <mergeCell ref="X191:AH191"/>
    <mergeCell ref="AI191:AU191"/>
    <mergeCell ref="AV191:AZ191"/>
    <mergeCell ref="B192:AZ192"/>
    <mergeCell ref="B193:J193"/>
    <mergeCell ref="K193:W193"/>
    <mergeCell ref="X193:AH193"/>
    <mergeCell ref="AI193:AU193"/>
    <mergeCell ref="AV193:AZ193"/>
    <mergeCell ref="B190:J190"/>
    <mergeCell ref="K190:W190"/>
    <mergeCell ref="X190:AH190"/>
    <mergeCell ref="AI190:AU190"/>
    <mergeCell ref="AV190:AZ190"/>
    <mergeCell ref="B191:J191"/>
    <mergeCell ref="B177:J177"/>
    <mergeCell ref="K177:W177"/>
    <mergeCell ref="X177:AH177"/>
    <mergeCell ref="AI177:AU177"/>
    <mergeCell ref="AV177:AZ177"/>
    <mergeCell ref="K179:W179"/>
    <mergeCell ref="X179:AH179"/>
    <mergeCell ref="AI179:AU179"/>
    <mergeCell ref="AV179:AZ179"/>
    <mergeCell ref="B180:AZ180"/>
    <mergeCell ref="B181:J181"/>
    <mergeCell ref="K181:W181"/>
    <mergeCell ref="X181:AH181"/>
    <mergeCell ref="AI181:AU181"/>
    <mergeCell ref="AV181:AZ181"/>
    <mergeCell ref="AV187:AZ187"/>
    <mergeCell ref="B188:J188"/>
    <mergeCell ref="K188:W188"/>
    <mergeCell ref="X188:AH188"/>
    <mergeCell ref="AI188:AU188"/>
    <mergeCell ref="AV188:AZ188"/>
    <mergeCell ref="AV175:AZ175"/>
    <mergeCell ref="B167:J167"/>
    <mergeCell ref="K167:W167"/>
    <mergeCell ref="X167:AH167"/>
    <mergeCell ref="AI167:AU167"/>
    <mergeCell ref="AV167:AZ167"/>
    <mergeCell ref="B168:J168"/>
    <mergeCell ref="K168:W168"/>
    <mergeCell ref="X168:AH168"/>
    <mergeCell ref="AI168:AU168"/>
    <mergeCell ref="AV168:AZ168"/>
    <mergeCell ref="B169:AZ169"/>
    <mergeCell ref="B170:J170"/>
    <mergeCell ref="K170:W170"/>
    <mergeCell ref="B176:J176"/>
    <mergeCell ref="K176:W176"/>
    <mergeCell ref="X176:AH176"/>
    <mergeCell ref="AI176:AU176"/>
    <mergeCell ref="AV176:AZ176"/>
    <mergeCell ref="B162:J162"/>
    <mergeCell ref="K162:W162"/>
    <mergeCell ref="X162:AH162"/>
    <mergeCell ref="AI162:AU162"/>
    <mergeCell ref="AV162:AZ162"/>
    <mergeCell ref="B163:J163"/>
    <mergeCell ref="K163:W163"/>
    <mergeCell ref="X163:AH163"/>
    <mergeCell ref="AI163:AU163"/>
    <mergeCell ref="AV163:AZ163"/>
    <mergeCell ref="B164:J164"/>
    <mergeCell ref="K164:W164"/>
    <mergeCell ref="X164:AH164"/>
    <mergeCell ref="AI164:AU164"/>
    <mergeCell ref="AV164:AZ164"/>
    <mergeCell ref="B165:J165"/>
    <mergeCell ref="K165:W165"/>
    <mergeCell ref="X165:AH165"/>
    <mergeCell ref="AI165:AU165"/>
    <mergeCell ref="AV165:AZ165"/>
    <mergeCell ref="K158:W158"/>
    <mergeCell ref="X158:AH158"/>
    <mergeCell ref="AI158:AU158"/>
    <mergeCell ref="AV158:AZ158"/>
    <mergeCell ref="B159:J159"/>
    <mergeCell ref="K159:W159"/>
    <mergeCell ref="X159:AH159"/>
    <mergeCell ref="AI159:AU159"/>
    <mergeCell ref="AV159:AZ159"/>
    <mergeCell ref="B160:J160"/>
    <mergeCell ref="K160:W160"/>
    <mergeCell ref="X160:AH160"/>
    <mergeCell ref="AI160:AU160"/>
    <mergeCell ref="AV160:AZ160"/>
    <mergeCell ref="B161:J161"/>
    <mergeCell ref="K161:W161"/>
    <mergeCell ref="X161:AH161"/>
    <mergeCell ref="AI161:AU161"/>
    <mergeCell ref="AV161:AZ161"/>
    <mergeCell ref="X153:AH153"/>
    <mergeCell ref="AI153:AU153"/>
    <mergeCell ref="AV153:AZ153"/>
    <mergeCell ref="B154:J154"/>
    <mergeCell ref="K154:W154"/>
    <mergeCell ref="X154:AH154"/>
    <mergeCell ref="AI154:AU154"/>
    <mergeCell ref="AV154:AZ154"/>
    <mergeCell ref="B155:J155"/>
    <mergeCell ref="K155:W155"/>
    <mergeCell ref="X155:AH155"/>
    <mergeCell ref="AI155:AU155"/>
    <mergeCell ref="AV155:AZ155"/>
    <mergeCell ref="B156:J156"/>
    <mergeCell ref="K156:W156"/>
    <mergeCell ref="X156:AH156"/>
    <mergeCell ref="AI156:AU156"/>
    <mergeCell ref="AV156:AZ156"/>
    <mergeCell ref="D126:N126"/>
    <mergeCell ref="O126:AB126"/>
    <mergeCell ref="AC126:BB126"/>
    <mergeCell ref="D127:N127"/>
    <mergeCell ref="O127:AB127"/>
    <mergeCell ref="AC127:BB127"/>
    <mergeCell ref="L137:X137"/>
    <mergeCell ref="Y137:BB137"/>
    <mergeCell ref="C138:K138"/>
    <mergeCell ref="L138:X138"/>
    <mergeCell ref="Y138:BB138"/>
    <mergeCell ref="C139:K139"/>
    <mergeCell ref="L139:X139"/>
    <mergeCell ref="Y139:BB139"/>
    <mergeCell ref="C140:K140"/>
    <mergeCell ref="L140:X140"/>
    <mergeCell ref="Y140:BB140"/>
    <mergeCell ref="D128:N128"/>
    <mergeCell ref="O128:AB128"/>
    <mergeCell ref="AC128:BB128"/>
    <mergeCell ref="D129:N129"/>
    <mergeCell ref="O129:AB129"/>
    <mergeCell ref="AC129:BB129"/>
    <mergeCell ref="D130:N130"/>
    <mergeCell ref="O130:AB130"/>
    <mergeCell ref="AC130:BB130"/>
    <mergeCell ref="L135:X135"/>
    <mergeCell ref="Y135:BB135"/>
    <mergeCell ref="C136:K136"/>
    <mergeCell ref="L136:X136"/>
    <mergeCell ref="Y136:BB136"/>
    <mergeCell ref="C137:K137"/>
    <mergeCell ref="D99:N99"/>
    <mergeCell ref="O99:AB99"/>
    <mergeCell ref="AC99:BB99"/>
    <mergeCell ref="D100:N100"/>
    <mergeCell ref="O100:AB100"/>
    <mergeCell ref="AC100:BB100"/>
    <mergeCell ref="AC105:BB105"/>
    <mergeCell ref="D106:N106"/>
    <mergeCell ref="O106:AB106"/>
    <mergeCell ref="AC106:BB106"/>
    <mergeCell ref="D109:BB109"/>
    <mergeCell ref="D110:N110"/>
    <mergeCell ref="O110:AB110"/>
    <mergeCell ref="AC110:BB110"/>
    <mergeCell ref="D111:N111"/>
    <mergeCell ref="O111:AB111"/>
    <mergeCell ref="AC111:BB111"/>
    <mergeCell ref="D93:BB93"/>
    <mergeCell ref="D94:N94"/>
    <mergeCell ref="O94:AB94"/>
    <mergeCell ref="AC94:BB94"/>
    <mergeCell ref="C86:O86"/>
    <mergeCell ref="D95:N95"/>
    <mergeCell ref="O95:AB95"/>
    <mergeCell ref="AC95:BB95"/>
    <mergeCell ref="D96:N96"/>
    <mergeCell ref="O96:AB96"/>
    <mergeCell ref="AC96:BB96"/>
    <mergeCell ref="D97:N97"/>
    <mergeCell ref="O97:AB97"/>
    <mergeCell ref="AC97:BB97"/>
    <mergeCell ref="D98:N98"/>
    <mergeCell ref="O98:AB98"/>
    <mergeCell ref="AC98:BB98"/>
    <mergeCell ref="C85:O85"/>
    <mergeCell ref="P85:AC85"/>
    <mergeCell ref="AD85:AO85"/>
    <mergeCell ref="AP85:AZ85"/>
    <mergeCell ref="P86:AC86"/>
    <mergeCell ref="AD86:AO86"/>
    <mergeCell ref="AP86:AZ86"/>
    <mergeCell ref="C87:O87"/>
    <mergeCell ref="P87:AC87"/>
    <mergeCell ref="AD87:AO87"/>
    <mergeCell ref="AP87:AZ87"/>
    <mergeCell ref="C88:O88"/>
    <mergeCell ref="P88:AC88"/>
    <mergeCell ref="AD88:AO88"/>
    <mergeCell ref="AP88:AZ88"/>
    <mergeCell ref="C89:AZ89"/>
    <mergeCell ref="C90:AZ90"/>
    <mergeCell ref="C77:O77"/>
    <mergeCell ref="P77:AC77"/>
    <mergeCell ref="AD77:AO77"/>
    <mergeCell ref="AP77:AZ77"/>
    <mergeCell ref="P81:AC81"/>
    <mergeCell ref="AD81:AO81"/>
    <mergeCell ref="AP81:AZ81"/>
    <mergeCell ref="C82:O82"/>
    <mergeCell ref="P82:AC82"/>
    <mergeCell ref="AD82:AO82"/>
    <mergeCell ref="AP82:AZ82"/>
    <mergeCell ref="C83:O83"/>
    <mergeCell ref="P83:AC83"/>
    <mergeCell ref="AD83:AO83"/>
    <mergeCell ref="AP83:AZ83"/>
    <mergeCell ref="C84:O84"/>
    <mergeCell ref="P84:AC84"/>
    <mergeCell ref="AD84:AO84"/>
    <mergeCell ref="AP84:AZ84"/>
    <mergeCell ref="C78:O78"/>
    <mergeCell ref="P78:AC78"/>
    <mergeCell ref="AD78:AO78"/>
    <mergeCell ref="AP78:AZ78"/>
    <mergeCell ref="C79:O79"/>
    <mergeCell ref="P79:AC79"/>
    <mergeCell ref="AD79:AO79"/>
    <mergeCell ref="AP79:AZ79"/>
    <mergeCell ref="C80:O80"/>
    <mergeCell ref="P80:AC80"/>
    <mergeCell ref="AD80:AO80"/>
    <mergeCell ref="AP80:AZ80"/>
    <mergeCell ref="C81:O81"/>
    <mergeCell ref="AO69:AV69"/>
    <mergeCell ref="AW69:BB69"/>
    <mergeCell ref="C70:V70"/>
    <mergeCell ref="W70:AF70"/>
    <mergeCell ref="AG70:AN70"/>
    <mergeCell ref="AO70:AV70"/>
    <mergeCell ref="AW70:BB70"/>
    <mergeCell ref="C73:AZ73"/>
    <mergeCell ref="C74:O74"/>
    <mergeCell ref="P74:AC74"/>
    <mergeCell ref="AD74:AO74"/>
    <mergeCell ref="AP74:AZ74"/>
    <mergeCell ref="C75:O75"/>
    <mergeCell ref="P75:AC75"/>
    <mergeCell ref="AD75:AO75"/>
    <mergeCell ref="AP75:AZ75"/>
    <mergeCell ref="C76:O76"/>
    <mergeCell ref="P76:AC76"/>
    <mergeCell ref="AD76:AO76"/>
    <mergeCell ref="AP76:AZ76"/>
    <mergeCell ref="C61:V61"/>
    <mergeCell ref="W61:AF61"/>
    <mergeCell ref="AG61:AN61"/>
    <mergeCell ref="AO61:BB61"/>
    <mergeCell ref="C67:V67"/>
    <mergeCell ref="W67:AF67"/>
    <mergeCell ref="AG67:AN67"/>
    <mergeCell ref="AO67:AV67"/>
    <mergeCell ref="AW67:BB67"/>
    <mergeCell ref="C64:V64"/>
    <mergeCell ref="W64:AF64"/>
    <mergeCell ref="AG64:AN64"/>
    <mergeCell ref="AO64:AV64"/>
    <mergeCell ref="AW64:BB64"/>
    <mergeCell ref="C65:V65"/>
    <mergeCell ref="W65:AF65"/>
    <mergeCell ref="AG65:AN65"/>
    <mergeCell ref="AO65:AV65"/>
    <mergeCell ref="AW65:BB65"/>
    <mergeCell ref="C66:BB66"/>
    <mergeCell ref="C56:V56"/>
    <mergeCell ref="W56:AF56"/>
    <mergeCell ref="AG56:AN56"/>
    <mergeCell ref="AO56:AV56"/>
    <mergeCell ref="AW56:BB56"/>
    <mergeCell ref="C49:M49"/>
    <mergeCell ref="N49:BB49"/>
    <mergeCell ref="C50:M50"/>
    <mergeCell ref="N50:BB50"/>
    <mergeCell ref="C51:M51"/>
    <mergeCell ref="N51:BB51"/>
    <mergeCell ref="W59:AF59"/>
    <mergeCell ref="AG59:AN59"/>
    <mergeCell ref="AO59:AV59"/>
    <mergeCell ref="AW59:BB59"/>
    <mergeCell ref="C60:V60"/>
    <mergeCell ref="W60:AF60"/>
    <mergeCell ref="AG60:AN60"/>
    <mergeCell ref="AO60:AV60"/>
    <mergeCell ref="AW60:BB60"/>
    <mergeCell ref="AW58:BB58"/>
    <mergeCell ref="C59:V59"/>
    <mergeCell ref="C44:M44"/>
    <mergeCell ref="N44:BB44"/>
    <mergeCell ref="C45:M45"/>
    <mergeCell ref="N45:BB45"/>
    <mergeCell ref="C46:M46"/>
    <mergeCell ref="N46:BB46"/>
    <mergeCell ref="C47:M47"/>
    <mergeCell ref="N47:BB47"/>
    <mergeCell ref="C48:M48"/>
    <mergeCell ref="N48:BB48"/>
    <mergeCell ref="AG54:AN54"/>
    <mergeCell ref="AO54:AV54"/>
    <mergeCell ref="AW54:BB54"/>
    <mergeCell ref="C55:V55"/>
    <mergeCell ref="W55:AF55"/>
    <mergeCell ref="AG55:AN55"/>
    <mergeCell ref="AO55:AV55"/>
    <mergeCell ref="AW55:BB55"/>
    <mergeCell ref="AF28:AK28"/>
    <mergeCell ref="AL28:AQ28"/>
    <mergeCell ref="C29:U29"/>
    <mergeCell ref="V29:AD29"/>
    <mergeCell ref="AF29:AK29"/>
    <mergeCell ref="AL29:AQ29"/>
    <mergeCell ref="C30:U30"/>
    <mergeCell ref="V30:AD30"/>
    <mergeCell ref="AF30:AK30"/>
    <mergeCell ref="AL30:AQ30"/>
    <mergeCell ref="AL34:AQ34"/>
    <mergeCell ref="C35:U35"/>
    <mergeCell ref="V35:AD35"/>
    <mergeCell ref="AF35:AK35"/>
    <mergeCell ref="AL35:AQ35"/>
    <mergeCell ref="C36:U36"/>
    <mergeCell ref="V36:AD36"/>
    <mergeCell ref="AF36:AK36"/>
    <mergeCell ref="AL36:AQ36"/>
    <mergeCell ref="C31:U31"/>
    <mergeCell ref="V31:AD31"/>
    <mergeCell ref="AF31:AK31"/>
    <mergeCell ref="AL31:AQ31"/>
    <mergeCell ref="C32:U32"/>
    <mergeCell ref="V32:AD32"/>
    <mergeCell ref="AF32:AK32"/>
    <mergeCell ref="AL32:AQ32"/>
    <mergeCell ref="C33:U33"/>
    <mergeCell ref="V33:AD33"/>
    <mergeCell ref="AF33:AK33"/>
    <mergeCell ref="AL33:AQ33"/>
    <mergeCell ref="C34:U34"/>
    <mergeCell ref="AT19:AX19"/>
    <mergeCell ref="AY19:BD19"/>
    <mergeCell ref="E20:F20"/>
    <mergeCell ref="G20:L20"/>
    <mergeCell ref="M20:R20"/>
    <mergeCell ref="S20:Y20"/>
    <mergeCell ref="Z20:AI20"/>
    <mergeCell ref="AJ20:AS20"/>
    <mergeCell ref="AT20:AX20"/>
    <mergeCell ref="AY20:BD20"/>
    <mergeCell ref="C24:U24"/>
    <mergeCell ref="V24:AD24"/>
    <mergeCell ref="C25:U25"/>
    <mergeCell ref="V25:AD25"/>
    <mergeCell ref="C27:U27"/>
    <mergeCell ref="V27:AD27"/>
    <mergeCell ref="AF27:AK27"/>
    <mergeCell ref="AL27:AQ27"/>
    <mergeCell ref="C20:D20"/>
    <mergeCell ref="C19:D19"/>
    <mergeCell ref="C21:D21"/>
    <mergeCell ref="E21:F21"/>
    <mergeCell ref="G21:L21"/>
    <mergeCell ref="M21:R21"/>
    <mergeCell ref="S21:Y21"/>
    <mergeCell ref="Z21:AI21"/>
    <mergeCell ref="AJ21:AS21"/>
    <mergeCell ref="E19:F19"/>
    <mergeCell ref="G19:L19"/>
    <mergeCell ref="M19:R19"/>
    <mergeCell ref="S19:Y19"/>
    <mergeCell ref="Z19:AI19"/>
    <mergeCell ref="E16:F16"/>
    <mergeCell ref="G16:L16"/>
    <mergeCell ref="M16:R16"/>
    <mergeCell ref="S16:Y16"/>
    <mergeCell ref="Z16:AI16"/>
    <mergeCell ref="AJ16:AS16"/>
    <mergeCell ref="AT16:AX16"/>
    <mergeCell ref="AY16:BD16"/>
    <mergeCell ref="E17:F17"/>
    <mergeCell ref="G17:L17"/>
    <mergeCell ref="M17:R17"/>
    <mergeCell ref="S17:Y17"/>
    <mergeCell ref="Z17:AI17"/>
    <mergeCell ref="AJ17:AS17"/>
    <mergeCell ref="AT17:AX17"/>
    <mergeCell ref="AY17:BD17"/>
    <mergeCell ref="E18:F18"/>
    <mergeCell ref="G18:L18"/>
    <mergeCell ref="M18:R18"/>
    <mergeCell ref="S18:Y18"/>
    <mergeCell ref="Z18:AI18"/>
    <mergeCell ref="AJ18:AS18"/>
    <mergeCell ref="AT18:AX18"/>
    <mergeCell ref="AY18:BD18"/>
    <mergeCell ref="E14:F14"/>
    <mergeCell ref="G14:L14"/>
    <mergeCell ref="M14:R14"/>
    <mergeCell ref="S14:Y14"/>
    <mergeCell ref="Z14:AI14"/>
    <mergeCell ref="AJ14:AS14"/>
    <mergeCell ref="AT14:AX14"/>
    <mergeCell ref="AY14:BD14"/>
    <mergeCell ref="E15:F15"/>
    <mergeCell ref="G15:L15"/>
    <mergeCell ref="M15:R15"/>
    <mergeCell ref="S15:Y15"/>
    <mergeCell ref="Z15:AI15"/>
    <mergeCell ref="AJ15:AS15"/>
    <mergeCell ref="AT15:AX15"/>
    <mergeCell ref="AY15:BD15"/>
    <mergeCell ref="G13:L13"/>
    <mergeCell ref="M13:R13"/>
    <mergeCell ref="S13:Y13"/>
    <mergeCell ref="J376:Q376"/>
    <mergeCell ref="R376:T376"/>
    <mergeCell ref="U376:AA376"/>
    <mergeCell ref="AB376:AG376"/>
    <mergeCell ref="AH376:AL376"/>
    <mergeCell ref="AM376:AP376"/>
    <mergeCell ref="AQ376:AY376"/>
    <mergeCell ref="AZ376:BB376"/>
    <mergeCell ref="C2:BB2"/>
    <mergeCell ref="C3:G3"/>
    <mergeCell ref="C6:BB6"/>
    <mergeCell ref="C8:BD8"/>
    <mergeCell ref="E9:F9"/>
    <mergeCell ref="G9:L9"/>
    <mergeCell ref="M9:R9"/>
    <mergeCell ref="S9:Y9"/>
    <mergeCell ref="Z9:AI9"/>
    <mergeCell ref="AJ9:AS9"/>
    <mergeCell ref="AT9:AX9"/>
    <mergeCell ref="AY9:BD9"/>
    <mergeCell ref="E10:F10"/>
    <mergeCell ref="G10:L10"/>
    <mergeCell ref="M10:R10"/>
    <mergeCell ref="S10:Y10"/>
    <mergeCell ref="Z10:AI10"/>
    <mergeCell ref="AJ10:AS10"/>
    <mergeCell ref="AT10:AX10"/>
    <mergeCell ref="AY10:BD10"/>
    <mergeCell ref="Z13:AI13"/>
    <mergeCell ref="AJ13:AS13"/>
    <mergeCell ref="AT13:AX13"/>
    <mergeCell ref="AY13:BD13"/>
    <mergeCell ref="C377:I377"/>
    <mergeCell ref="J377:Q377"/>
    <mergeCell ref="R377:T377"/>
    <mergeCell ref="U377:AA377"/>
    <mergeCell ref="AB377:AG377"/>
    <mergeCell ref="AH377:AL377"/>
    <mergeCell ref="AM377:AP377"/>
    <mergeCell ref="AQ377:AY377"/>
    <mergeCell ref="AZ377:BB377"/>
    <mergeCell ref="AH379:AL379"/>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C375:I375"/>
    <mergeCell ref="J375:Q375"/>
    <mergeCell ref="R375:T375"/>
    <mergeCell ref="U375:AA375"/>
    <mergeCell ref="AB375:AG375"/>
    <mergeCell ref="AH375:AL375"/>
    <mergeCell ref="AM375:AP375"/>
    <mergeCell ref="AQ375:AY375"/>
    <mergeCell ref="AZ375:BB375"/>
    <mergeCell ref="C376:I376"/>
    <mergeCell ref="C370:I370"/>
    <mergeCell ref="J370:Q370"/>
    <mergeCell ref="R370:T370"/>
    <mergeCell ref="U370:AA370"/>
    <mergeCell ref="AB370:AG370"/>
    <mergeCell ref="AH370:AL370"/>
    <mergeCell ref="AM370:AP370"/>
    <mergeCell ref="AQ370:AY370"/>
    <mergeCell ref="AZ370:BB370"/>
    <mergeCell ref="U372:AA372"/>
    <mergeCell ref="AB372:AG372"/>
    <mergeCell ref="AH372:AL372"/>
    <mergeCell ref="AM372:AP372"/>
    <mergeCell ref="AQ372:AY372"/>
    <mergeCell ref="B283:J283"/>
    <mergeCell ref="K283:W283"/>
    <mergeCell ref="X283:AH283"/>
    <mergeCell ref="AI283:AU283"/>
    <mergeCell ref="AV283:AZ283"/>
    <mergeCell ref="B284:J284"/>
    <mergeCell ref="K284:W284"/>
    <mergeCell ref="X284:AH284"/>
    <mergeCell ref="AI284:AU284"/>
    <mergeCell ref="AV284:AZ284"/>
    <mergeCell ref="B285:J285"/>
    <mergeCell ref="K285:W285"/>
    <mergeCell ref="X285:AH285"/>
    <mergeCell ref="AI285:AU285"/>
    <mergeCell ref="AV285:AZ285"/>
    <mergeCell ref="B286:J286"/>
    <mergeCell ref="K286:W286"/>
    <mergeCell ref="X286:AH286"/>
    <mergeCell ref="AI286:AU286"/>
    <mergeCell ref="AV286:AZ286"/>
    <mergeCell ref="B281:J281"/>
    <mergeCell ref="K281:W281"/>
    <mergeCell ref="X281:AH281"/>
    <mergeCell ref="AI281:AU281"/>
    <mergeCell ref="AV281:AZ281"/>
    <mergeCell ref="B282:J282"/>
    <mergeCell ref="K282:W282"/>
    <mergeCell ref="X282:AH282"/>
    <mergeCell ref="AI282:AU282"/>
    <mergeCell ref="AV282:AZ282"/>
    <mergeCell ref="B275:J275"/>
    <mergeCell ref="K275:W275"/>
    <mergeCell ref="X275:AH275"/>
    <mergeCell ref="AI275:AU275"/>
    <mergeCell ref="AV275:AZ275"/>
    <mergeCell ref="B276:J276"/>
    <mergeCell ref="K276:W276"/>
    <mergeCell ref="X276:AH276"/>
    <mergeCell ref="AI276:AU276"/>
    <mergeCell ref="AV276:AZ276"/>
    <mergeCell ref="B277:J277"/>
    <mergeCell ref="K277:W277"/>
    <mergeCell ref="B269:J269"/>
    <mergeCell ref="K269:W269"/>
    <mergeCell ref="X269:AH269"/>
    <mergeCell ref="AI269:AU269"/>
    <mergeCell ref="AV269:AZ269"/>
    <mergeCell ref="B270:J270"/>
    <mergeCell ref="K270:W270"/>
    <mergeCell ref="X270:AH270"/>
    <mergeCell ref="AI270:AU270"/>
    <mergeCell ref="AV270:AZ270"/>
    <mergeCell ref="B271:J271"/>
    <mergeCell ref="K271:W271"/>
    <mergeCell ref="X271:AH271"/>
    <mergeCell ref="AI271:AU271"/>
    <mergeCell ref="B261:J261"/>
    <mergeCell ref="K261:W261"/>
    <mergeCell ref="X261:AH261"/>
    <mergeCell ref="AI261:AU261"/>
    <mergeCell ref="AV261:AZ261"/>
    <mergeCell ref="B262:J262"/>
    <mergeCell ref="K262:W262"/>
    <mergeCell ref="X262:AH262"/>
    <mergeCell ref="AI262:AU262"/>
    <mergeCell ref="AV262:AZ262"/>
    <mergeCell ref="B263:J263"/>
    <mergeCell ref="K263:W263"/>
    <mergeCell ref="B264:J264"/>
    <mergeCell ref="K264:W264"/>
    <mergeCell ref="X264:AH264"/>
    <mergeCell ref="AI264:AU264"/>
    <mergeCell ref="AV264:AZ264"/>
    <mergeCell ref="B265:J265"/>
    <mergeCell ref="AV241:AZ241"/>
    <mergeCell ref="B242:J242"/>
    <mergeCell ref="B245:J245"/>
    <mergeCell ref="K245:W245"/>
    <mergeCell ref="X245:AH245"/>
    <mergeCell ref="AI245:AU245"/>
    <mergeCell ref="AV245:AZ245"/>
    <mergeCell ref="B246:J246"/>
    <mergeCell ref="K246:W246"/>
    <mergeCell ref="X246:AH246"/>
    <mergeCell ref="AI246:AU246"/>
    <mergeCell ref="AV246:AZ246"/>
    <mergeCell ref="B247:AZ247"/>
    <mergeCell ref="B248:J248"/>
    <mergeCell ref="K248:W248"/>
    <mergeCell ref="X248:AH248"/>
    <mergeCell ref="AI248:AU248"/>
    <mergeCell ref="AV248:AZ248"/>
    <mergeCell ref="B249:J249"/>
    <mergeCell ref="K249:W249"/>
    <mergeCell ref="X249:AH249"/>
    <mergeCell ref="AI249:AU249"/>
    <mergeCell ref="AV249:AZ249"/>
    <mergeCell ref="B236:J236"/>
    <mergeCell ref="K236:W236"/>
    <mergeCell ref="X236:AH236"/>
    <mergeCell ref="AI236:AU236"/>
    <mergeCell ref="AV236:AZ236"/>
    <mergeCell ref="B237:J237"/>
    <mergeCell ref="K237:W237"/>
    <mergeCell ref="X237:AH237"/>
    <mergeCell ref="AI237:AU237"/>
    <mergeCell ref="AV237:AZ237"/>
    <mergeCell ref="B238:J238"/>
    <mergeCell ref="B227:J227"/>
    <mergeCell ref="K227:W227"/>
    <mergeCell ref="X227:AH227"/>
    <mergeCell ref="AI227:AU227"/>
    <mergeCell ref="AV227:AZ227"/>
    <mergeCell ref="B228:J228"/>
    <mergeCell ref="K228:W228"/>
    <mergeCell ref="B229:J229"/>
    <mergeCell ref="K229:W229"/>
    <mergeCell ref="X229:AH229"/>
    <mergeCell ref="AI229:AU229"/>
    <mergeCell ref="AV229:AZ229"/>
    <mergeCell ref="B230:J230"/>
    <mergeCell ref="K230:W230"/>
    <mergeCell ref="X230:AH230"/>
    <mergeCell ref="AI230:AU230"/>
    <mergeCell ref="AV230:AZ230"/>
    <mergeCell ref="B231:J231"/>
    <mergeCell ref="K231:W231"/>
    <mergeCell ref="X231:AH231"/>
    <mergeCell ref="AI231:AU231"/>
    <mergeCell ref="X217:AH217"/>
    <mergeCell ref="AI217:AU217"/>
    <mergeCell ref="AV217:AZ217"/>
    <mergeCell ref="B218:J218"/>
    <mergeCell ref="K218:W218"/>
    <mergeCell ref="X218:AH218"/>
    <mergeCell ref="AI218:AU218"/>
    <mergeCell ref="AV218:AZ218"/>
    <mergeCell ref="B211:J211"/>
    <mergeCell ref="K211:W211"/>
    <mergeCell ref="X211:AH211"/>
    <mergeCell ref="AI211:AU211"/>
    <mergeCell ref="AV211:AZ211"/>
    <mergeCell ref="B212:J212"/>
    <mergeCell ref="K212:W212"/>
    <mergeCell ref="X212:AH212"/>
    <mergeCell ref="AI212:AU212"/>
    <mergeCell ref="AV212:AZ212"/>
    <mergeCell ref="B213:J213"/>
    <mergeCell ref="K213:W213"/>
    <mergeCell ref="B214:J214"/>
    <mergeCell ref="K214:W214"/>
    <mergeCell ref="X214:AH214"/>
    <mergeCell ref="AI214:AU214"/>
    <mergeCell ref="AV214:AZ214"/>
    <mergeCell ref="B215:J215"/>
    <mergeCell ref="K215:W215"/>
    <mergeCell ref="X215:AH215"/>
    <mergeCell ref="AI215:AU215"/>
    <mergeCell ref="AV215:AZ215"/>
    <mergeCell ref="B216:J216"/>
    <mergeCell ref="K216:W216"/>
    <mergeCell ref="B203:J203"/>
    <mergeCell ref="K203:W203"/>
    <mergeCell ref="X203:AH203"/>
    <mergeCell ref="AI203:AU203"/>
    <mergeCell ref="AV203:AZ203"/>
    <mergeCell ref="B204:J204"/>
    <mergeCell ref="K204:W204"/>
    <mergeCell ref="B196:J196"/>
    <mergeCell ref="K196:W196"/>
    <mergeCell ref="X196:AH196"/>
    <mergeCell ref="AI196:AU196"/>
    <mergeCell ref="AV196:AZ196"/>
    <mergeCell ref="B197:J197"/>
    <mergeCell ref="K197:W197"/>
    <mergeCell ref="X197:AH197"/>
    <mergeCell ref="AI197:AU197"/>
    <mergeCell ref="AV197:AZ197"/>
    <mergeCell ref="B198:AZ198"/>
    <mergeCell ref="B201:J201"/>
    <mergeCell ref="K201:W201"/>
    <mergeCell ref="X201:AH201"/>
    <mergeCell ref="AI201:AU201"/>
    <mergeCell ref="AV201:AZ201"/>
    <mergeCell ref="B202:J202"/>
    <mergeCell ref="K202:W202"/>
    <mergeCell ref="X202:AH202"/>
    <mergeCell ref="AI202:AU202"/>
    <mergeCell ref="AV202:AZ202"/>
    <mergeCell ref="X204:AH204"/>
    <mergeCell ref="AI204:AU204"/>
    <mergeCell ref="AV204:AZ204"/>
    <mergeCell ref="B184:J184"/>
    <mergeCell ref="K184:W184"/>
    <mergeCell ref="X184:AH184"/>
    <mergeCell ref="AI184:AU184"/>
    <mergeCell ref="AV184:AZ184"/>
    <mergeCell ref="B185:J185"/>
    <mergeCell ref="B178:J178"/>
    <mergeCell ref="K178:W178"/>
    <mergeCell ref="X178:AH178"/>
    <mergeCell ref="AI178:AU178"/>
    <mergeCell ref="AV178:AZ178"/>
    <mergeCell ref="B179:J179"/>
    <mergeCell ref="B183:J183"/>
    <mergeCell ref="K183:W183"/>
    <mergeCell ref="X183:AH183"/>
    <mergeCell ref="AI183:AU183"/>
    <mergeCell ref="AV183:AZ183"/>
    <mergeCell ref="K185:W185"/>
    <mergeCell ref="X185:AH185"/>
    <mergeCell ref="AI185:AU185"/>
    <mergeCell ref="AV185:AZ185"/>
    <mergeCell ref="B182:J182"/>
    <mergeCell ref="K182:W182"/>
    <mergeCell ref="X182:AH182"/>
    <mergeCell ref="AI182:AU182"/>
    <mergeCell ref="AV182:AZ182"/>
    <mergeCell ref="B189:J189"/>
    <mergeCell ref="K189:W189"/>
    <mergeCell ref="X170:AH170"/>
    <mergeCell ref="AI170:AU170"/>
    <mergeCell ref="B186:AZ186"/>
    <mergeCell ref="B187:J187"/>
    <mergeCell ref="K187:W187"/>
    <mergeCell ref="X187:AH187"/>
    <mergeCell ref="AI187:AU187"/>
    <mergeCell ref="B173:J173"/>
    <mergeCell ref="K173:W173"/>
    <mergeCell ref="X173:AH173"/>
    <mergeCell ref="AI173:AU173"/>
    <mergeCell ref="AV173:AZ173"/>
    <mergeCell ref="B174:J174"/>
    <mergeCell ref="K174:W174"/>
    <mergeCell ref="B172:J172"/>
    <mergeCell ref="K172:W172"/>
    <mergeCell ref="X172:AH172"/>
    <mergeCell ref="AI172:AU172"/>
    <mergeCell ref="AV172:AZ172"/>
    <mergeCell ref="AV170:AZ170"/>
    <mergeCell ref="B171:J171"/>
    <mergeCell ref="K171:W171"/>
    <mergeCell ref="X171:AH171"/>
    <mergeCell ref="AI171:AU171"/>
    <mergeCell ref="AV171:AZ171"/>
    <mergeCell ref="X174:AH174"/>
    <mergeCell ref="AI174:AU174"/>
    <mergeCell ref="AV174:AZ174"/>
    <mergeCell ref="B175:J175"/>
    <mergeCell ref="K175:W175"/>
    <mergeCell ref="X175:AH175"/>
    <mergeCell ref="AI175:AU175"/>
    <mergeCell ref="C141:K141"/>
    <mergeCell ref="L141:X141"/>
    <mergeCell ref="Y141:BB141"/>
    <mergeCell ref="C142:K142"/>
    <mergeCell ref="L142:X142"/>
    <mergeCell ref="Y142:BB142"/>
    <mergeCell ref="L146:X146"/>
    <mergeCell ref="Y146:BB146"/>
    <mergeCell ref="B166:J166"/>
    <mergeCell ref="K166:W166"/>
    <mergeCell ref="X166:AH166"/>
    <mergeCell ref="AI166:AU166"/>
    <mergeCell ref="AV166:AZ166"/>
    <mergeCell ref="C147:BB147"/>
    <mergeCell ref="B149:AZ149"/>
    <mergeCell ref="B150:J150"/>
    <mergeCell ref="K150:W150"/>
    <mergeCell ref="X150:AH150"/>
    <mergeCell ref="AI150:AU150"/>
    <mergeCell ref="AV150:AZ150"/>
    <mergeCell ref="B151:J151"/>
    <mergeCell ref="K151:W151"/>
    <mergeCell ref="X151:AH151"/>
    <mergeCell ref="AI151:AU151"/>
    <mergeCell ref="AV151:AZ151"/>
    <mergeCell ref="B152:J152"/>
    <mergeCell ref="K152:W152"/>
    <mergeCell ref="X152:AH152"/>
    <mergeCell ref="AI152:AU152"/>
    <mergeCell ref="AV152:AZ152"/>
    <mergeCell ref="B153:J153"/>
    <mergeCell ref="K153:W153"/>
    <mergeCell ref="D117:BB117"/>
    <mergeCell ref="D118:N118"/>
    <mergeCell ref="O118:AB118"/>
    <mergeCell ref="AC118:BB118"/>
    <mergeCell ref="D119:N119"/>
    <mergeCell ref="O119:AB119"/>
    <mergeCell ref="AC119:BB119"/>
    <mergeCell ref="D120:N120"/>
    <mergeCell ref="O120:AB120"/>
    <mergeCell ref="AC120:BB120"/>
    <mergeCell ref="D121:N121"/>
    <mergeCell ref="O121:AB121"/>
    <mergeCell ref="AC121:BB121"/>
    <mergeCell ref="D123:BB123"/>
    <mergeCell ref="B157:AZ157"/>
    <mergeCell ref="B158:J158"/>
    <mergeCell ref="C143:K143"/>
    <mergeCell ref="L143:X143"/>
    <mergeCell ref="Y143:BB143"/>
    <mergeCell ref="C144:K144"/>
    <mergeCell ref="L144:X144"/>
    <mergeCell ref="Y144:BB144"/>
    <mergeCell ref="C145:K145"/>
    <mergeCell ref="L145:X145"/>
    <mergeCell ref="Y145:BB145"/>
    <mergeCell ref="C146:K146"/>
    <mergeCell ref="D131:BB131"/>
    <mergeCell ref="C133:BB133"/>
    <mergeCell ref="C134:K134"/>
    <mergeCell ref="L134:X134"/>
    <mergeCell ref="Y134:BB134"/>
    <mergeCell ref="C135:K135"/>
    <mergeCell ref="D124:N124"/>
    <mergeCell ref="O124:AB124"/>
    <mergeCell ref="AC124:BB124"/>
    <mergeCell ref="D125:N125"/>
    <mergeCell ref="O125:AB125"/>
    <mergeCell ref="AC125:BB125"/>
    <mergeCell ref="D114:N114"/>
    <mergeCell ref="O114:AB114"/>
    <mergeCell ref="AC114:BB114"/>
    <mergeCell ref="D101:N101"/>
    <mergeCell ref="O101:AB101"/>
    <mergeCell ref="AC101:BB101"/>
    <mergeCell ref="D102:N102"/>
    <mergeCell ref="O102:AB102"/>
    <mergeCell ref="AC102:BB102"/>
    <mergeCell ref="D103:N103"/>
    <mergeCell ref="O103:AB103"/>
    <mergeCell ref="AC103:BB103"/>
    <mergeCell ref="D104:N104"/>
    <mergeCell ref="O104:AB104"/>
    <mergeCell ref="AC104:BB104"/>
    <mergeCell ref="D105:N105"/>
    <mergeCell ref="O105:AB105"/>
    <mergeCell ref="D112:N112"/>
    <mergeCell ref="O112:AB112"/>
    <mergeCell ref="AC112:BB112"/>
    <mergeCell ref="D113:N113"/>
    <mergeCell ref="O113:AB113"/>
    <mergeCell ref="AC113:BB113"/>
    <mergeCell ref="D115:N115"/>
    <mergeCell ref="O115:AB115"/>
    <mergeCell ref="AC115:BB115"/>
    <mergeCell ref="C68:V68"/>
    <mergeCell ref="W68:AF68"/>
    <mergeCell ref="AG68:AN68"/>
    <mergeCell ref="AO68:AV68"/>
    <mergeCell ref="AW68:BB68"/>
    <mergeCell ref="C69:V69"/>
    <mergeCell ref="W69:AF69"/>
    <mergeCell ref="AG69:AN69"/>
    <mergeCell ref="C62:V62"/>
    <mergeCell ref="W62:AF62"/>
    <mergeCell ref="AG62:AN62"/>
    <mergeCell ref="AO62:BB62"/>
    <mergeCell ref="C63:V63"/>
    <mergeCell ref="W63:AF63"/>
    <mergeCell ref="AG63:AN63"/>
    <mergeCell ref="AO63:BB63"/>
    <mergeCell ref="C53:V53"/>
    <mergeCell ref="W53:AF53"/>
    <mergeCell ref="AG53:AN53"/>
    <mergeCell ref="AO53:AV53"/>
    <mergeCell ref="AW53:BB53"/>
    <mergeCell ref="C54:V54"/>
    <mergeCell ref="W54:AF54"/>
    <mergeCell ref="C57:V57"/>
    <mergeCell ref="W57:AF57"/>
    <mergeCell ref="AG57:AN57"/>
    <mergeCell ref="AO57:AV57"/>
    <mergeCell ref="AW57:BB57"/>
    <mergeCell ref="C58:V58"/>
    <mergeCell ref="W58:AF58"/>
    <mergeCell ref="AG58:AN58"/>
    <mergeCell ref="AO58:AV58"/>
    <mergeCell ref="V34:AD34"/>
    <mergeCell ref="AF34:AK34"/>
    <mergeCell ref="C37:U37"/>
    <mergeCell ref="V37:AD37"/>
    <mergeCell ref="AF37:AK37"/>
    <mergeCell ref="AL37:AQ37"/>
    <mergeCell ref="C38:U38"/>
    <mergeCell ref="V38:AD38"/>
    <mergeCell ref="AF38:AK38"/>
    <mergeCell ref="AL38:AQ38"/>
    <mergeCell ref="C40:BB40"/>
    <mergeCell ref="C41:M41"/>
    <mergeCell ref="N41:BB41"/>
    <mergeCell ref="C42:M42"/>
    <mergeCell ref="N42:BB42"/>
    <mergeCell ref="C43:M43"/>
    <mergeCell ref="N43:BB43"/>
    <mergeCell ref="AJ19:AS19"/>
    <mergeCell ref="C28:U28"/>
    <mergeCell ref="V28:AD28"/>
    <mergeCell ref="AT21:AX21"/>
    <mergeCell ref="AY21:BD21"/>
    <mergeCell ref="C18:D18"/>
    <mergeCell ref="C17:D17"/>
    <mergeCell ref="C16:D16"/>
    <mergeCell ref="C15:D15"/>
    <mergeCell ref="C9:D9"/>
    <mergeCell ref="C14:D14"/>
    <mergeCell ref="C13:D13"/>
    <mergeCell ref="C12:D12"/>
    <mergeCell ref="C10:D10"/>
    <mergeCell ref="C11:D11"/>
    <mergeCell ref="E11:F11"/>
    <mergeCell ref="G11:L11"/>
    <mergeCell ref="M11:R11"/>
    <mergeCell ref="S11:Y11"/>
    <mergeCell ref="Z11:AI11"/>
    <mergeCell ref="AJ11:AS11"/>
    <mergeCell ref="AT11:AX11"/>
    <mergeCell ref="AY11:BD11"/>
    <mergeCell ref="E12:F12"/>
    <mergeCell ref="G12:L12"/>
    <mergeCell ref="M12:R12"/>
    <mergeCell ref="S12:Y12"/>
    <mergeCell ref="Z12:AI12"/>
    <mergeCell ref="AJ12:AS12"/>
    <mergeCell ref="AT12:AX12"/>
    <mergeCell ref="AY12:BD12"/>
    <mergeCell ref="E13:F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2019-10-15T12:53:08Z</dcterms:modified>
</cp:coreProperties>
</file>